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5" yWindow="-60" windowWidth="19440" windowHeight="11760" tabRatio="704"/>
  </bookViews>
  <sheets>
    <sheet name="Eq 1" sheetId="199" r:id="rId1"/>
    <sheet name="Eq 2" sheetId="200" r:id="rId2"/>
    <sheet name="Table" sheetId="3" r:id="rId3"/>
    <sheet name="Coefficients" sheetId="140" r:id="rId4"/>
  </sheets>
  <definedNames>
    <definedName name="_01">Table!$A$2:$A$1502</definedName>
    <definedName name="_02">Table!$B$2:$B$1502</definedName>
    <definedName name="_04">Table!$D$2:$D$1502</definedName>
    <definedName name="_11">Table!$H$2:$H$1502</definedName>
    <definedName name="_12">Table!$I$2:$I$1502</definedName>
    <definedName name="_21">Table!$K$2:$K$1502</definedName>
    <definedName name="_22">Table!$L$2:$L$1502</definedName>
    <definedName name="_23">Table!$M$2:$M$1502</definedName>
    <definedName name="_31">Table!$N$2:$N$1502</definedName>
    <definedName name="_32">Table!$O$2:$O$1502</definedName>
    <definedName name="_40">Table!$Q$2:$Q$1502</definedName>
    <definedName name="_41">Table!$R$2:$R$1502</definedName>
    <definedName name="_51">Table!$AA$2:$AA$1502</definedName>
    <definedName name="_52">Table!$AB$2:$AB$1502</definedName>
    <definedName name="_53">Table!$AC$2:$AC$1502</definedName>
    <definedName name="_54">Table!$AD$2:$AD$1502</definedName>
    <definedName name="_59">Table!$BA$2:$BA$1502</definedName>
    <definedName name="_61">Table!$AH$2:$AH$1502</definedName>
    <definedName name="_62">Table!$AI$2:$AI$1502</definedName>
    <definedName name="_71">Table!$AK$2:$AK$1502</definedName>
    <definedName name="_72">Table!$AL$2:$AL$1502</definedName>
    <definedName name="_81">Table!$AN$2:$AN$1502</definedName>
    <definedName name="_82">Table!$AO$2:$AO$1502</definedName>
    <definedName name="_83">Table!$AP$2:$AP$1502</definedName>
    <definedName name="_90">Table!$AQ$2:$AQ$1502</definedName>
    <definedName name="_91">Table!$AR$2:$AR$1502</definedName>
    <definedName name="_97">Table!$AX$2:$AX$1502</definedName>
    <definedName name="_98">Table!$AY$2:$AY$1502</definedName>
  </definedNames>
  <calcPr calcId="125725"/>
</workbook>
</file>

<file path=xl/calcChain.xml><?xml version="1.0" encoding="utf-8"?>
<calcChain xmlns="http://schemas.openxmlformats.org/spreadsheetml/2006/main">
  <c r="F16" i="200"/>
  <c r="G61"/>
  <c r="H61" s="1"/>
  <c r="B61"/>
  <c r="F61" s="1"/>
  <c r="G60"/>
  <c r="H60"/>
  <c r="B60"/>
  <c r="F60" s="1"/>
  <c r="G59"/>
  <c r="H59"/>
  <c r="B59"/>
  <c r="F59" s="1"/>
  <c r="G58"/>
  <c r="H58"/>
  <c r="B58"/>
  <c r="F58" s="1"/>
  <c r="G57"/>
  <c r="H57"/>
  <c r="B57"/>
  <c r="F57" s="1"/>
  <c r="G55"/>
  <c r="H55"/>
  <c r="B55"/>
  <c r="F55" s="1"/>
  <c r="G54"/>
  <c r="H54" s="1"/>
  <c r="B54"/>
  <c r="F54" s="1"/>
  <c r="G53"/>
  <c r="H53" s="1"/>
  <c r="B53"/>
  <c r="F53" s="1"/>
  <c r="G52"/>
  <c r="H52" s="1"/>
  <c r="B52"/>
  <c r="F52" s="1"/>
  <c r="G51"/>
  <c r="H51" s="1"/>
  <c r="B51"/>
  <c r="F51" s="1"/>
  <c r="K17"/>
  <c r="K16"/>
  <c r="AC15"/>
  <c r="AB15"/>
  <c r="AA15"/>
  <c r="Z15"/>
  <c r="AE26" s="1"/>
  <c r="K15"/>
  <c r="F15"/>
  <c r="AC14"/>
  <c r="AB14"/>
  <c r="AA14"/>
  <c r="Z14"/>
  <c r="AE14" s="1"/>
  <c r="K14"/>
  <c r="AC13"/>
  <c r="AB13"/>
  <c r="AA13"/>
  <c r="Z13"/>
  <c r="AE24" s="1"/>
  <c r="K13"/>
  <c r="F13"/>
  <c r="H13" s="1"/>
  <c r="AC12"/>
  <c r="AB12"/>
  <c r="AA12"/>
  <c r="Z12"/>
  <c r="AE23"/>
  <c r="AH23" s="1"/>
  <c r="K12"/>
  <c r="AC11"/>
  <c r="AB11"/>
  <c r="AA11"/>
  <c r="Z11"/>
  <c r="AE22"/>
  <c r="AH22" s="1"/>
  <c r="AC10"/>
  <c r="AB10"/>
  <c r="AA10"/>
  <c r="Z10"/>
  <c r="AE21" s="1"/>
  <c r="K10"/>
  <c r="AC9"/>
  <c r="AB9"/>
  <c r="AA9"/>
  <c r="Z9"/>
  <c r="AE9" s="1"/>
  <c r="K9"/>
  <c r="F9"/>
  <c r="AD12" s="1"/>
  <c r="AC8"/>
  <c r="AB8"/>
  <c r="AA8"/>
  <c r="Z8"/>
  <c r="AE19"/>
  <c r="AG19" s="1"/>
  <c r="K8"/>
  <c r="F8"/>
  <c r="AD13" s="1"/>
  <c r="AC7"/>
  <c r="AB7"/>
  <c r="AA7"/>
  <c r="Z7"/>
  <c r="AE7" s="1"/>
  <c r="AH7" s="1"/>
  <c r="AE18"/>
  <c r="AH18" s="1"/>
  <c r="K7"/>
  <c r="AC6"/>
  <c r="AB6"/>
  <c r="AA6"/>
  <c r="Z6"/>
  <c r="AE6" s="1"/>
  <c r="E37"/>
  <c r="K6"/>
  <c r="F6"/>
  <c r="AD15" s="1"/>
  <c r="K5"/>
  <c r="F16" i="199"/>
  <c r="AD6" s="1"/>
  <c r="F7"/>
  <c r="I7" s="1"/>
  <c r="AC14"/>
  <c r="F13"/>
  <c r="AC9"/>
  <c r="F9"/>
  <c r="H9" s="1"/>
  <c r="AC12"/>
  <c r="F14"/>
  <c r="AC8"/>
  <c r="F6"/>
  <c r="H6" s="1"/>
  <c r="AC15"/>
  <c r="F15"/>
  <c r="H15" s="1"/>
  <c r="AC7"/>
  <c r="F8"/>
  <c r="I8" s="1"/>
  <c r="AC13"/>
  <c r="F12"/>
  <c r="AD10" s="1"/>
  <c r="AC10"/>
  <c r="F10"/>
  <c r="AD11" s="1"/>
  <c r="AC11"/>
  <c r="AC6"/>
  <c r="B61"/>
  <c r="D61" s="1"/>
  <c r="G61"/>
  <c r="H61"/>
  <c r="F61"/>
  <c r="B60"/>
  <c r="D60" s="1"/>
  <c r="I60"/>
  <c r="G60"/>
  <c r="H60"/>
  <c r="F60"/>
  <c r="E60"/>
  <c r="B59"/>
  <c r="I59" s="1"/>
  <c r="G59"/>
  <c r="H59" s="1"/>
  <c r="D59"/>
  <c r="B58"/>
  <c r="I58" s="1"/>
  <c r="C58"/>
  <c r="G58"/>
  <c r="H58" s="1"/>
  <c r="F58"/>
  <c r="D58"/>
  <c r="B57"/>
  <c r="I57" s="1"/>
  <c r="G57"/>
  <c r="H57" s="1"/>
  <c r="B55"/>
  <c r="I55" s="1"/>
  <c r="C55"/>
  <c r="G55"/>
  <c r="H55" s="1"/>
  <c r="F55"/>
  <c r="D55"/>
  <c r="B54"/>
  <c r="I54" s="1"/>
  <c r="G54"/>
  <c r="H54" s="1"/>
  <c r="B53"/>
  <c r="C53" s="1"/>
  <c r="G53"/>
  <c r="H53"/>
  <c r="B52"/>
  <c r="I52" s="1"/>
  <c r="C52"/>
  <c r="G52"/>
  <c r="H52" s="1"/>
  <c r="F52"/>
  <c r="E52"/>
  <c r="B51"/>
  <c r="I51" s="1"/>
  <c r="G51"/>
  <c r="H51"/>
  <c r="Z6"/>
  <c r="E37"/>
  <c r="Z7"/>
  <c r="Z8"/>
  <c r="Z9"/>
  <c r="Z10"/>
  <c r="Z11"/>
  <c r="AE11" s="1"/>
  <c r="Z12"/>
  <c r="AE23" s="1"/>
  <c r="Z13"/>
  <c r="Z14"/>
  <c r="AE25" s="1"/>
  <c r="Z15"/>
  <c r="AE15"/>
  <c r="AE17"/>
  <c r="AH17" s="1"/>
  <c r="AE19"/>
  <c r="AG19" s="1"/>
  <c r="AH19"/>
  <c r="AE21"/>
  <c r="AH21"/>
  <c r="AE24"/>
  <c r="AH24"/>
  <c r="AG17"/>
  <c r="AG24"/>
  <c r="AG21"/>
  <c r="K5"/>
  <c r="K17"/>
  <c r="K6"/>
  <c r="K7"/>
  <c r="K8"/>
  <c r="K9"/>
  <c r="K10"/>
  <c r="K12"/>
  <c r="K13"/>
  <c r="K14"/>
  <c r="K15"/>
  <c r="K16"/>
  <c r="H16"/>
  <c r="AE6"/>
  <c r="AH6" s="1"/>
  <c r="AE8"/>
  <c r="AG8" s="1"/>
  <c r="AE9"/>
  <c r="AG9" s="1"/>
  <c r="AE10"/>
  <c r="AH10" s="1"/>
  <c r="AE12"/>
  <c r="AH12" s="1"/>
  <c r="AE13"/>
  <c r="AH13" s="1"/>
  <c r="AE14"/>
  <c r="AH14" s="1"/>
  <c r="AB15"/>
  <c r="AA15"/>
  <c r="AB14"/>
  <c r="D23" s="1"/>
  <c r="AA14"/>
  <c r="H14"/>
  <c r="AB13"/>
  <c r="AA13"/>
  <c r="H13"/>
  <c r="AG12"/>
  <c r="AB12"/>
  <c r="AA12"/>
  <c r="H12"/>
  <c r="AB11"/>
  <c r="AA11"/>
  <c r="AB10"/>
  <c r="AA10"/>
  <c r="C35" s="1"/>
  <c r="AB9"/>
  <c r="AA9"/>
  <c r="AB8"/>
  <c r="D31" s="1"/>
  <c r="AA8"/>
  <c r="AB7"/>
  <c r="AA7"/>
  <c r="C33" s="1"/>
  <c r="AB6"/>
  <c r="AA6"/>
  <c r="C37"/>
  <c r="D59" i="140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AH15" i="199"/>
  <c r="AG15"/>
  <c r="E23"/>
  <c r="E35"/>
  <c r="E33"/>
  <c r="E31"/>
  <c r="E29"/>
  <c r="I12"/>
  <c r="L12" s="1"/>
  <c r="M12" s="1"/>
  <c r="AG10"/>
  <c r="AG6"/>
  <c r="AH8"/>
  <c r="C26"/>
  <c r="AE26"/>
  <c r="AE22"/>
  <c r="AH22" s="1"/>
  <c r="AE18"/>
  <c r="D28"/>
  <c r="C31"/>
  <c r="D32"/>
  <c r="D36"/>
  <c r="D51"/>
  <c r="D52"/>
  <c r="D54"/>
  <c r="E26"/>
  <c r="AD7"/>
  <c r="F33" s="1"/>
  <c r="AD8"/>
  <c r="F24" s="1"/>
  <c r="H24" s="1"/>
  <c r="AD9"/>
  <c r="F29" s="1"/>
  <c r="I15"/>
  <c r="L15" s="1"/>
  <c r="M15" s="1"/>
  <c r="AE7"/>
  <c r="AH7" s="1"/>
  <c r="C23"/>
  <c r="C28"/>
  <c r="D29"/>
  <c r="C32"/>
  <c r="D33"/>
  <c r="C36"/>
  <c r="D37"/>
  <c r="E25"/>
  <c r="E36"/>
  <c r="E34"/>
  <c r="E32"/>
  <c r="F31"/>
  <c r="I31" s="1"/>
  <c r="E30"/>
  <c r="E28"/>
  <c r="I9"/>
  <c r="L9" s="1"/>
  <c r="M9" s="1"/>
  <c r="C24"/>
  <c r="D25"/>
  <c r="C29"/>
  <c r="D30"/>
  <c r="E24"/>
  <c r="AG18"/>
  <c r="AH18"/>
  <c r="AG7"/>
  <c r="AG22"/>
  <c r="AH26"/>
  <c r="AG26"/>
  <c r="I10"/>
  <c r="L10" s="1"/>
  <c r="M10" s="1"/>
  <c r="AD14"/>
  <c r="F23" s="1"/>
  <c r="H10"/>
  <c r="AD15"/>
  <c r="F32" s="1"/>
  <c r="I6" i="200"/>
  <c r="L6" s="1"/>
  <c r="M6" s="1"/>
  <c r="H6"/>
  <c r="H9"/>
  <c r="AD9"/>
  <c r="F29" s="1"/>
  <c r="I13"/>
  <c r="L13" s="1"/>
  <c r="M13" s="1"/>
  <c r="AG22"/>
  <c r="AG23"/>
  <c r="AG18"/>
  <c r="AH19"/>
  <c r="AD7"/>
  <c r="F33" s="1"/>
  <c r="H33" s="1"/>
  <c r="I8"/>
  <c r="L8" s="1"/>
  <c r="M8" s="1"/>
  <c r="AE8"/>
  <c r="AE11"/>
  <c r="AG11" s="1"/>
  <c r="I15"/>
  <c r="L15" s="1"/>
  <c r="M15" s="1"/>
  <c r="AE17"/>
  <c r="AG17" s="1"/>
  <c r="AE20"/>
  <c r="AH20" s="1"/>
  <c r="D23"/>
  <c r="E24"/>
  <c r="E25"/>
  <c r="C28"/>
  <c r="D29"/>
  <c r="D31"/>
  <c r="D33"/>
  <c r="D35"/>
  <c r="D37"/>
  <c r="I51"/>
  <c r="I52"/>
  <c r="I53"/>
  <c r="I54"/>
  <c r="E55"/>
  <c r="I55"/>
  <c r="E57"/>
  <c r="I57"/>
  <c r="E58"/>
  <c r="I58"/>
  <c r="E59"/>
  <c r="I59"/>
  <c r="E60"/>
  <c r="I60"/>
  <c r="E61"/>
  <c r="I61"/>
  <c r="H8"/>
  <c r="I9"/>
  <c r="L9" s="1"/>
  <c r="M9" s="1"/>
  <c r="AE12"/>
  <c r="AH12" s="1"/>
  <c r="H15"/>
  <c r="C23"/>
  <c r="D24"/>
  <c r="D25"/>
  <c r="E26"/>
  <c r="C29"/>
  <c r="E30"/>
  <c r="C31"/>
  <c r="E32"/>
  <c r="C33"/>
  <c r="E34"/>
  <c r="C35"/>
  <c r="E36"/>
  <c r="C37"/>
  <c r="D51"/>
  <c r="D52"/>
  <c r="D53"/>
  <c r="D54"/>
  <c r="D55"/>
  <c r="D57"/>
  <c r="D58"/>
  <c r="D59"/>
  <c r="D60"/>
  <c r="D61"/>
  <c r="AE10"/>
  <c r="AH10" s="1"/>
  <c r="AE13"/>
  <c r="C24"/>
  <c r="C25"/>
  <c r="D26"/>
  <c r="E28"/>
  <c r="D30"/>
  <c r="D32"/>
  <c r="D34"/>
  <c r="D36"/>
  <c r="C51"/>
  <c r="C52"/>
  <c r="C53"/>
  <c r="C54"/>
  <c r="C55"/>
  <c r="C57"/>
  <c r="C58"/>
  <c r="C59"/>
  <c r="C60"/>
  <c r="C61"/>
  <c r="E23"/>
  <c r="C26"/>
  <c r="D28"/>
  <c r="E29"/>
  <c r="C30"/>
  <c r="E31"/>
  <c r="C32"/>
  <c r="E33"/>
  <c r="C34"/>
  <c r="E35"/>
  <c r="C36"/>
  <c r="I14" i="199"/>
  <c r="L14" s="1"/>
  <c r="M14" s="1"/>
  <c r="N14" s="1"/>
  <c r="I13"/>
  <c r="L13" s="1"/>
  <c r="M13" s="1"/>
  <c r="AD13"/>
  <c r="F34" s="1"/>
  <c r="AG10" i="200"/>
  <c r="AG20"/>
  <c r="AG13"/>
  <c r="AH13"/>
  <c r="AG8"/>
  <c r="AH8"/>
  <c r="AH11"/>
  <c r="AG12"/>
  <c r="AG6" l="1"/>
  <c r="AH6"/>
  <c r="C30" i="199"/>
  <c r="F34" i="200"/>
  <c r="I24" i="199"/>
  <c r="I29"/>
  <c r="H29"/>
  <c r="I16"/>
  <c r="L16" s="1"/>
  <c r="M16" s="1"/>
  <c r="H8"/>
  <c r="H31"/>
  <c r="I6"/>
  <c r="L6" s="1"/>
  <c r="M6" s="1"/>
  <c r="O6" s="1"/>
  <c r="F37"/>
  <c r="AH17" i="200"/>
  <c r="AG26"/>
  <c r="AH26"/>
  <c r="AE15"/>
  <c r="E54"/>
  <c r="E52"/>
  <c r="E53"/>
  <c r="E51"/>
  <c r="D57" i="199"/>
  <c r="F54"/>
  <c r="C57"/>
  <c r="F59"/>
  <c r="C60"/>
  <c r="E61"/>
  <c r="I61"/>
  <c r="E53"/>
  <c r="C61"/>
  <c r="D53"/>
  <c r="I53"/>
  <c r="C54"/>
  <c r="F57"/>
  <c r="C59"/>
  <c r="AH25"/>
  <c r="AG25"/>
  <c r="AH21" i="200"/>
  <c r="AG21"/>
  <c r="AH11" i="199"/>
  <c r="AG11"/>
  <c r="AH9" i="200"/>
  <c r="AG9"/>
  <c r="AH23" i="199"/>
  <c r="AG23"/>
  <c r="AG14" i="200"/>
  <c r="AH14"/>
  <c r="H37" i="199"/>
  <c r="I37"/>
  <c r="AH24" i="200"/>
  <c r="AG24"/>
  <c r="D24" i="199"/>
  <c r="H7"/>
  <c r="AG14"/>
  <c r="AH9"/>
  <c r="AI14" s="1"/>
  <c r="AJ14" s="1"/>
  <c r="D26"/>
  <c r="AE20"/>
  <c r="C34"/>
  <c r="F51"/>
  <c r="C51"/>
  <c r="E54"/>
  <c r="E55"/>
  <c r="E57"/>
  <c r="E58"/>
  <c r="E59"/>
  <c r="AD12"/>
  <c r="AG7" i="200"/>
  <c r="AE25"/>
  <c r="C25" i="199"/>
  <c r="D34"/>
  <c r="E51"/>
  <c r="F32" i="200"/>
  <c r="H32" s="1"/>
  <c r="I33"/>
  <c r="F28" i="199"/>
  <c r="D35"/>
  <c r="AG13"/>
  <c r="F53"/>
  <c r="L8"/>
  <c r="M8" s="1"/>
  <c r="N8" s="1"/>
  <c r="P8" s="1"/>
  <c r="F36"/>
  <c r="L7"/>
  <c r="M7" s="1"/>
  <c r="O7" s="1"/>
  <c r="P7" s="1"/>
  <c r="H16" i="200"/>
  <c r="I16"/>
  <c r="L16" s="1"/>
  <c r="M16" s="1"/>
  <c r="AD6"/>
  <c r="F37" s="1"/>
  <c r="F7"/>
  <c r="F10"/>
  <c r="F12"/>
  <c r="F14"/>
  <c r="I29"/>
  <c r="H29"/>
  <c r="F35" i="199"/>
  <c r="F25"/>
  <c r="I34" i="200"/>
  <c r="H34"/>
  <c r="I34" i="199"/>
  <c r="H34"/>
  <c r="I32"/>
  <c r="H32"/>
  <c r="F26" i="200"/>
  <c r="F30"/>
  <c r="I23" i="199"/>
  <c r="H23"/>
  <c r="H33"/>
  <c r="I33"/>
  <c r="I36"/>
  <c r="H36"/>
  <c r="O8"/>
  <c r="O9" i="200"/>
  <c r="P9" s="1"/>
  <c r="N9"/>
  <c r="O15"/>
  <c r="N15"/>
  <c r="P15" s="1"/>
  <c r="N6"/>
  <c r="O6"/>
  <c r="P6" s="1"/>
  <c r="O10" i="199"/>
  <c r="P10" s="1"/>
  <c r="N10"/>
  <c r="O12"/>
  <c r="N12"/>
  <c r="P12" s="1"/>
  <c r="O15"/>
  <c r="N15"/>
  <c r="P15" s="1"/>
  <c r="O16"/>
  <c r="P16" s="1"/>
  <c r="N16"/>
  <c r="O16" i="200"/>
  <c r="P16" s="1"/>
  <c r="N16"/>
  <c r="N8"/>
  <c r="P8" s="1"/>
  <c r="O8"/>
  <c r="N7" i="199"/>
  <c r="O13"/>
  <c r="N13"/>
  <c r="P13" s="1"/>
  <c r="O13" i="200"/>
  <c r="N13"/>
  <c r="P13" s="1"/>
  <c r="O9" i="199"/>
  <c r="P9" s="1"/>
  <c r="N9"/>
  <c r="O14"/>
  <c r="P14" s="1"/>
  <c r="N6" l="1"/>
  <c r="P6" s="1"/>
  <c r="I32" i="200"/>
  <c r="AG15"/>
  <c r="AH15"/>
  <c r="AI6" s="1"/>
  <c r="AJ6" s="1"/>
  <c r="AH25"/>
  <c r="AI20" s="1"/>
  <c r="AJ20" s="1"/>
  <c r="AG25"/>
  <c r="AI12"/>
  <c r="AJ12" s="1"/>
  <c r="AI9"/>
  <c r="AJ9" s="1"/>
  <c r="AI6" i="199"/>
  <c r="AJ6" s="1"/>
  <c r="AI15"/>
  <c r="AJ15" s="1"/>
  <c r="AI21" i="200"/>
  <c r="AJ21" s="1"/>
  <c r="AI19"/>
  <c r="AJ19" s="1"/>
  <c r="AG20" i="199"/>
  <c r="AH20"/>
  <c r="AI13"/>
  <c r="AJ13" s="1"/>
  <c r="AI12"/>
  <c r="AJ12" s="1"/>
  <c r="AI22" i="200"/>
  <c r="AJ22" s="1"/>
  <c r="H28" i="199"/>
  <c r="I28"/>
  <c r="F26"/>
  <c r="F30"/>
  <c r="AI9"/>
  <c r="AJ9" s="1"/>
  <c r="AI11"/>
  <c r="AJ11" s="1"/>
  <c r="AI10"/>
  <c r="AJ10" s="1"/>
  <c r="AI8"/>
  <c r="AJ8" s="1"/>
  <c r="AI7"/>
  <c r="AJ7" s="1"/>
  <c r="I14" i="200"/>
  <c r="L14" s="1"/>
  <c r="M14" s="1"/>
  <c r="AD8"/>
  <c r="H14"/>
  <c r="I7"/>
  <c r="L7" s="1"/>
  <c r="M7" s="1"/>
  <c r="AD14"/>
  <c r="H7"/>
  <c r="I10"/>
  <c r="L10" s="1"/>
  <c r="M10" s="1"/>
  <c r="AD11"/>
  <c r="F36" s="1"/>
  <c r="H10"/>
  <c r="H37"/>
  <c r="I37"/>
  <c r="AD10"/>
  <c r="H12"/>
  <c r="I12"/>
  <c r="L12" s="1"/>
  <c r="M12" s="1"/>
  <c r="I26"/>
  <c r="H26"/>
  <c r="I35" i="199"/>
  <c r="H35"/>
  <c r="I30" i="200"/>
  <c r="H30"/>
  <c r="I25" i="199"/>
  <c r="H25"/>
  <c r="AI18" i="200" l="1"/>
  <c r="AJ18" s="1"/>
  <c r="AI8"/>
  <c r="AJ8" s="1"/>
  <c r="AI7"/>
  <c r="AJ7" s="1"/>
  <c r="AI13"/>
  <c r="AJ13" s="1"/>
  <c r="AI14"/>
  <c r="AJ14" s="1"/>
  <c r="AI11"/>
  <c r="AJ11" s="1"/>
  <c r="AI15"/>
  <c r="AJ15" s="1"/>
  <c r="AI10"/>
  <c r="AJ10" s="1"/>
  <c r="H26" i="199"/>
  <c r="I26"/>
  <c r="O24" s="1"/>
  <c r="I5" s="1"/>
  <c r="L5" s="1"/>
  <c r="M5" s="1"/>
  <c r="O5" s="1"/>
  <c r="P5" s="1"/>
  <c r="H30"/>
  <c r="I30"/>
  <c r="O28" s="1"/>
  <c r="I17" s="1"/>
  <c r="L17" s="1"/>
  <c r="M17" s="1"/>
  <c r="O17" s="1"/>
  <c r="P17" s="1"/>
  <c r="AI17"/>
  <c r="AJ17" s="1"/>
  <c r="AI18"/>
  <c r="AJ18" s="1"/>
  <c r="AI19"/>
  <c r="AJ19" s="1"/>
  <c r="AI25"/>
  <c r="AJ25" s="1"/>
  <c r="AI20"/>
  <c r="AJ20" s="1"/>
  <c r="AI26"/>
  <c r="AJ26" s="1"/>
  <c r="AI21"/>
  <c r="AJ21" s="1"/>
  <c r="AI23"/>
  <c r="AJ23" s="1"/>
  <c r="AI22"/>
  <c r="AJ22" s="1"/>
  <c r="AI24"/>
  <c r="AJ24" s="1"/>
  <c r="AI24" i="200"/>
  <c r="AJ24" s="1"/>
  <c r="AI26"/>
  <c r="AJ26" s="1"/>
  <c r="AI25"/>
  <c r="AJ25" s="1"/>
  <c r="AI17"/>
  <c r="AJ17" s="1"/>
  <c r="AI23"/>
  <c r="AJ23" s="1"/>
  <c r="N14"/>
  <c r="O14"/>
  <c r="P14" s="1"/>
  <c r="F28"/>
  <c r="F23"/>
  <c r="O12"/>
  <c r="N12"/>
  <c r="P12" s="1"/>
  <c r="F31"/>
  <c r="F24"/>
  <c r="O10"/>
  <c r="P10" s="1"/>
  <c r="N10"/>
  <c r="F35"/>
  <c r="F25"/>
  <c r="H36"/>
  <c r="I36"/>
  <c r="O7"/>
  <c r="P7" s="1"/>
  <c r="N7"/>
  <c r="P18" i="199" l="1"/>
  <c r="H35" i="200"/>
  <c r="I35"/>
  <c r="H31"/>
  <c r="I31"/>
  <c r="I28"/>
  <c r="H28"/>
  <c r="I25"/>
  <c r="H25"/>
  <c r="H24"/>
  <c r="I24"/>
  <c r="I23"/>
  <c r="H23"/>
  <c r="O28" l="1"/>
  <c r="I17" s="1"/>
  <c r="L17" s="1"/>
  <c r="M17" s="1"/>
  <c r="O17" s="1"/>
  <c r="P17" s="1"/>
  <c r="O24"/>
  <c r="I5" s="1"/>
  <c r="L5" s="1"/>
  <c r="M5" s="1"/>
  <c r="O5" s="1"/>
  <c r="P5" s="1"/>
  <c r="P18" l="1"/>
</calcChain>
</file>

<file path=xl/sharedStrings.xml><?xml version="1.0" encoding="utf-8"?>
<sst xmlns="http://schemas.openxmlformats.org/spreadsheetml/2006/main" count="331" uniqueCount="200">
  <si>
    <t>Pause</t>
  </si>
  <si>
    <t>Relais 10x50 NL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</si>
  <si>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</si>
  <si>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</si>
  <si>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</si>
  <si>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</si>
  <si>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</si>
  <si>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</si>
  <si>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</si>
  <si>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</si>
  <si>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</si>
  <si>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</si>
  <si>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</si>
  <si>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</si>
  <si>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</si>
  <si>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</si>
  <si>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</si>
  <si>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</si>
  <si>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50 NL</t>
  </si>
  <si>
    <t>50 Pap</t>
  </si>
  <si>
    <t>Dames en relais</t>
  </si>
  <si>
    <t>50 Brasse</t>
  </si>
  <si>
    <t>50 Papillon</t>
  </si>
  <si>
    <t>100 Dos</t>
  </si>
  <si>
    <t>100 Brasse</t>
  </si>
  <si>
    <t>100 Papillon</t>
  </si>
  <si>
    <t>200 4 nages</t>
  </si>
  <si>
    <t>Relais 4x50 4 Nages</t>
  </si>
  <si>
    <t>Sexe</t>
  </si>
  <si>
    <t>Monsieur</t>
  </si>
  <si>
    <t>Prenom</t>
  </si>
  <si>
    <t>NOM</t>
  </si>
  <si>
    <t xml:space="preserve">Temps </t>
  </si>
  <si>
    <t>mm,sscc</t>
  </si>
  <si>
    <t>AAA</t>
  </si>
  <si>
    <t>a</t>
  </si>
  <si>
    <t>BBBB</t>
  </si>
  <si>
    <t>bb</t>
  </si>
  <si>
    <t>CCCC</t>
  </si>
  <si>
    <t>ccc</t>
  </si>
  <si>
    <t>DDDD</t>
  </si>
  <si>
    <t>dd</t>
  </si>
  <si>
    <t>EEE</t>
  </si>
  <si>
    <t>eee</t>
  </si>
  <si>
    <t>FFFF</t>
  </si>
  <si>
    <t>ff</t>
  </si>
  <si>
    <t>GGGG</t>
  </si>
  <si>
    <t>gggg</t>
  </si>
  <si>
    <t>HHHH</t>
  </si>
  <si>
    <t>hhh</t>
  </si>
  <si>
    <t>IIII</t>
  </si>
  <si>
    <t>ii</t>
  </si>
  <si>
    <t>JJJJ</t>
  </si>
  <si>
    <t>jj</t>
  </si>
  <si>
    <t>BBBB bb</t>
  </si>
  <si>
    <t>HHHH hhh</t>
  </si>
  <si>
    <t>FFFF ff</t>
  </si>
  <si>
    <t>DDDD dd</t>
  </si>
  <si>
    <t>GGGG gggg</t>
  </si>
  <si>
    <t>AAA a</t>
  </si>
  <si>
    <t>IIII ii</t>
  </si>
  <si>
    <t>CCCC ccc</t>
  </si>
  <si>
    <t>EEE eee</t>
  </si>
  <si>
    <t>JJJJ jj</t>
  </si>
  <si>
    <t>Cat.</t>
  </si>
  <si>
    <t>Coef.</t>
  </si>
  <si>
    <t>Participants aux relais</t>
  </si>
  <si>
    <t xml:space="preserve">Points </t>
  </si>
  <si>
    <t>Si</t>
  </si>
  <si>
    <t>Masters</t>
  </si>
  <si>
    <t>Epreuves</t>
  </si>
  <si>
    <t xml:space="preserve">EQUIPE : </t>
  </si>
  <si>
    <t>Total Points</t>
  </si>
  <si>
    <t>Moyenne coefficients</t>
  </si>
  <si>
    <t>Temps Eng.</t>
  </si>
  <si>
    <t>31</t>
  </si>
  <si>
    <t>32</t>
  </si>
  <si>
    <t>33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</si>
  <si>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</si>
  <si>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</si>
  <si>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</si>
  <si>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</si>
  <si>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</si>
  <si>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</si>
  <si>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</si>
  <si>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</si>
  <si>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</si>
  <si>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52</t>
  </si>
  <si>
    <t>53</t>
  </si>
  <si>
    <t>54</t>
  </si>
  <si>
    <t>55</t>
  </si>
  <si>
    <t>57</t>
  </si>
  <si>
    <t>56</t>
  </si>
  <si>
    <t>61</t>
  </si>
  <si>
    <t>62</t>
  </si>
  <si>
    <t>63</t>
  </si>
  <si>
    <t>71</t>
  </si>
  <si>
    <t>72</t>
  </si>
  <si>
    <t>73</t>
  </si>
  <si>
    <t>81</t>
  </si>
  <si>
    <t>82</t>
  </si>
  <si>
    <t>83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</si>
  <si>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</si>
  <si>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</si>
  <si>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</si>
  <si>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</si>
  <si>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</si>
  <si>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</si>
  <si>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</si>
  <si>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</si>
  <si>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</si>
  <si>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N°</t>
  </si>
  <si>
    <t>N° de club :</t>
  </si>
  <si>
    <t>13</t>
  </si>
  <si>
    <t>Femme</t>
  </si>
  <si>
    <t>12 100 Dos Dames</t>
  </si>
  <si>
    <t>13 200 Dos Dames</t>
  </si>
  <si>
    <t>21 50  Brasse Dames</t>
  </si>
  <si>
    <t>22 100 Brasse Dames</t>
  </si>
  <si>
    <t>23 200 Brasse Dames</t>
  </si>
  <si>
    <t>31 50  Pap Dames</t>
  </si>
  <si>
    <t>32 100 Pap Dames</t>
  </si>
  <si>
    <t>33 200 Pap Dames</t>
  </si>
  <si>
    <t>40 100 4 Nages Dames</t>
  </si>
  <si>
    <t>41 200 4 Nages Dames</t>
  </si>
  <si>
    <t>42 400 4 Nages Dames</t>
  </si>
  <si>
    <t>43 4X100  NL Dames</t>
  </si>
  <si>
    <t>44 4X200  NL Dames</t>
  </si>
  <si>
    <t>45 10X100 NL Dames</t>
  </si>
  <si>
    <t>46 4X100  4 Nages Dames</t>
  </si>
  <si>
    <t>47 4X50   NL Dames</t>
  </si>
  <si>
    <t>48 4X50   4 Nages Dames</t>
  </si>
  <si>
    <t>49 10X50  NL Dames</t>
  </si>
  <si>
    <t>51 50   NL Messieurs</t>
  </si>
  <si>
    <t>52 100  NL Messieurs</t>
  </si>
  <si>
    <t>53 200  NL Messieurs</t>
  </si>
  <si>
    <t>54 400  NL Messieurs</t>
  </si>
  <si>
    <t>55 800  NL Messieurs</t>
  </si>
  <si>
    <t>56 1500 NL Messieurs</t>
  </si>
  <si>
    <t>57 1 Km    Messieurs</t>
  </si>
  <si>
    <t>61 50  Dos Messieurs</t>
  </si>
  <si>
    <t>62 100 Dos Messieurs</t>
  </si>
  <si>
    <t>63 200 Dos Messieurs</t>
  </si>
  <si>
    <t>Utilisation de la formule</t>
  </si>
  <si>
    <t>Utilisation directe des coefficients</t>
  </si>
  <si>
    <t>Code Nage</t>
  </si>
  <si>
    <t>K1</t>
  </si>
  <si>
    <t>K2</t>
  </si>
  <si>
    <t>01 50   NL Dames</t>
  </si>
  <si>
    <t>02 100  NL Dames</t>
  </si>
  <si>
    <t>03 200  NL Dames</t>
  </si>
  <si>
    <t>04 400  NL Dames</t>
  </si>
  <si>
    <t>05 800  NL Dames</t>
  </si>
  <si>
    <t>06 1500 NL Dames</t>
  </si>
  <si>
    <t>07 1 Km    Dames</t>
  </si>
  <si>
    <t>11 50  Dos Dames</t>
  </si>
  <si>
    <t>07</t>
  </si>
  <si>
    <t>12</t>
  </si>
  <si>
    <t>F</t>
  </si>
  <si>
    <t>F/M</t>
  </si>
  <si>
    <t>01</t>
  </si>
  <si>
    <t>04</t>
  </si>
  <si>
    <t>23</t>
  </si>
  <si>
    <t>02</t>
  </si>
  <si>
    <t>22</t>
  </si>
  <si>
    <t>05</t>
  </si>
  <si>
    <t>11</t>
  </si>
  <si>
    <t>M</t>
  </si>
  <si>
    <t>21</t>
  </si>
  <si>
    <t>03</t>
  </si>
  <si>
    <t xml:space="preserve">Année de </t>
  </si>
  <si>
    <t>Naissance</t>
  </si>
  <si>
    <r>
      <t xml:space="preserve">Relayeu(se/r) </t>
    </r>
    <r>
      <rPr>
        <b/>
        <sz val="10"/>
        <rFont val="Times New Roman"/>
        <family val="1"/>
      </rPr>
      <t>Choix</t>
    </r>
  </si>
  <si>
    <t>50 Dos</t>
  </si>
  <si>
    <t>71 50  Brasse Messieurs</t>
  </si>
  <si>
    <t>72 100 Brasse Messieurs</t>
  </si>
  <si>
    <t>73 200 Brasse Messieurs</t>
  </si>
  <si>
    <t>81 50  Pap Messieurs</t>
  </si>
  <si>
    <t>82 100 Pap Messieurs</t>
  </si>
  <si>
    <t>83 200 Pap Messieurs</t>
  </si>
  <si>
    <t>90 100 4 Nages Messieurs</t>
  </si>
  <si>
    <t>91 200 4 Nages Messieurs</t>
  </si>
  <si>
    <t>92 400 4 Nages Messieurs</t>
  </si>
  <si>
    <t>93 4X100  NL Messieurs</t>
  </si>
  <si>
    <t>94 4X200  NL Messieurs</t>
  </si>
  <si>
    <t>95 10X100 NL Messieurs</t>
  </si>
  <si>
    <t>06</t>
  </si>
  <si>
    <t>96 4X100  4 Nages Messieurs</t>
  </si>
  <si>
    <t>97 4X50   NL Messieurs</t>
  </si>
  <si>
    <t>98 4X50   4 Nages Messieurs</t>
  </si>
  <si>
    <t>99 10X50  NL Messieurs</t>
  </si>
  <si>
    <t xml:space="preserve">Age </t>
  </si>
  <si>
    <t>Ts</t>
  </si>
  <si>
    <t>TS/Coef</t>
  </si>
  <si>
    <t>Cat</t>
  </si>
  <si>
    <t>400 Nage Libre</t>
  </si>
  <si>
    <t>50 Nage Libre</t>
  </si>
  <si>
    <t>100 Nage Libre</t>
  </si>
  <si>
    <t>AA</t>
  </si>
  <si>
    <t>AA a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</si>
</sst>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00"/>
    <numFmt numFmtId="166" formatCode="0.##\ ##"/>
    <numFmt numFmtId="167" formatCode="yy"/>
    <numFmt numFmtId="168" formatCode="#,##0.0000"/>
  </numFmts>
  <fonts count="14">
    <font>
      <sz val="10"/>
      <name val="Times New Roman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u/>
      <sz val="14"/>
      <color indexed="12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Times New Roman"/>
      <family val="1"/>
    </font>
    <font>
      <b/>
      <sz val="18"/>
      <color indexed="1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fgColor indexed="22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22"/>
        <bgColor indexed="41"/>
      </patternFill>
    </fill>
    <fill>
      <patternFill patternType="gray0625">
        <fgColor indexed="22"/>
        <bgColor indexed="13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166" fontId="0" fillId="2" borderId="14" xfId="0" applyNumberFormat="1" applyFill="1" applyBorder="1" applyAlignment="1" applyProtection="1">
      <alignment horizontal="center" vertical="center"/>
    </xf>
    <xf numFmtId="1" fontId="5" fillId="2" borderId="14" xfId="0" applyNumberFormat="1" applyFont="1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  <protection locked="0"/>
    </xf>
    <xf numFmtId="167" fontId="0" fillId="6" borderId="16" xfId="0" applyNumberFormat="1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</xf>
    <xf numFmtId="166" fontId="0" fillId="2" borderId="16" xfId="0" applyNumberFormat="1" applyFill="1" applyBorder="1" applyAlignment="1" applyProtection="1">
      <alignment horizontal="center" vertical="center"/>
    </xf>
    <xf numFmtId="1" fontId="5" fillId="2" borderId="16" xfId="0" applyNumberFormat="1" applyFont="1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166" fontId="0" fillId="2" borderId="21" xfId="0" applyNumberFormat="1" applyFill="1" applyBorder="1" applyAlignment="1" applyProtection="1">
      <alignment horizontal="center" vertical="center"/>
    </xf>
    <xf numFmtId="1" fontId="5" fillId="2" borderId="21" xfId="0" applyNumberFormat="1" applyFont="1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8" borderId="23" xfId="0" applyFill="1" applyBorder="1" applyAlignment="1" applyProtection="1">
      <alignment horizontal="center" vertical="center"/>
    </xf>
    <xf numFmtId="3" fontId="1" fillId="8" borderId="24" xfId="0" applyNumberFormat="1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0" fillId="4" borderId="42" xfId="0" applyFill="1" applyBorder="1" applyAlignment="1" applyProtection="1">
      <alignment horizontal="center" vertical="center"/>
    </xf>
    <xf numFmtId="0" fontId="1" fillId="4" borderId="4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9" fillId="2" borderId="27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7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0" fillId="6" borderId="49" xfId="0" applyFill="1" applyBorder="1" applyAlignment="1" applyProtection="1">
      <alignment horizontal="left" vertical="center"/>
      <protection locked="0"/>
    </xf>
    <xf numFmtId="0" fontId="0" fillId="6" borderId="16" xfId="0" applyFill="1" applyBorder="1" applyAlignment="1" applyProtection="1">
      <alignment horizontal="left" vertical="center"/>
      <protection locked="0"/>
    </xf>
    <xf numFmtId="0" fontId="0" fillId="2" borderId="50" xfId="0" applyFill="1" applyBorder="1" applyAlignment="1" applyProtection="1">
      <alignment horizontal="left" vertical="center"/>
    </xf>
    <xf numFmtId="0" fontId="0" fillId="2" borderId="37" xfId="0" applyFill="1" applyBorder="1" applyAlignment="1" applyProtection="1">
      <alignment horizontal="left" vertical="center"/>
    </xf>
    <xf numFmtId="0" fontId="0" fillId="2" borderId="49" xfId="0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left" vertical="center"/>
    </xf>
    <xf numFmtId="0" fontId="0" fillId="2" borderId="51" xfId="0" applyFill="1" applyBorder="1" applyAlignment="1" applyProtection="1">
      <alignment horizontal="left" vertical="center"/>
    </xf>
    <xf numFmtId="0" fontId="0" fillId="2" borderId="40" xfId="0" applyFill="1" applyBorder="1" applyAlignment="1" applyProtection="1">
      <alignment horizontal="left" vertical="center"/>
    </xf>
    <xf numFmtId="1" fontId="0" fillId="0" borderId="0" xfId="0" applyNumberFormat="1"/>
    <xf numFmtId="0" fontId="11" fillId="3" borderId="52" xfId="0" applyFont="1" applyFill="1" applyBorder="1" applyAlignment="1" applyProtection="1">
      <alignment horizontal="center" vertical="center"/>
    </xf>
    <xf numFmtId="0" fontId="11" fillId="3" borderId="53" xfId="0" applyFont="1" applyFill="1" applyBorder="1" applyAlignment="1" applyProtection="1">
      <alignment horizontal="center" vertical="center"/>
    </xf>
    <xf numFmtId="0" fontId="0" fillId="6" borderId="54" xfId="0" applyNumberFormat="1" applyFill="1" applyBorder="1" applyAlignment="1" applyProtection="1">
      <alignment horizontal="center" vertical="center"/>
      <protection locked="0"/>
    </xf>
    <xf numFmtId="0" fontId="0" fillId="9" borderId="55" xfId="0" applyFill="1" applyBorder="1" applyAlignment="1" applyProtection="1">
      <alignment horizontal="center"/>
    </xf>
    <xf numFmtId="0" fontId="0" fillId="6" borderId="56" xfId="0" applyFill="1" applyBorder="1" applyAlignment="1" applyProtection="1">
      <alignment horizontal="left" vertical="center"/>
      <protection locked="0"/>
    </xf>
    <xf numFmtId="168" fontId="0" fillId="0" borderId="0" xfId="0" applyNumberFormat="1"/>
    <xf numFmtId="168" fontId="0" fillId="6" borderId="0" xfId="0" applyNumberFormat="1" applyFill="1"/>
    <xf numFmtId="49" fontId="0" fillId="6" borderId="0" xfId="0" applyNumberFormat="1" applyFill="1"/>
    <xf numFmtId="168" fontId="7" fillId="6" borderId="0" xfId="0" applyNumberFormat="1" applyFont="1" applyFill="1" applyAlignment="1">
      <alignment horizontal="center"/>
    </xf>
    <xf numFmtId="49" fontId="7" fillId="6" borderId="0" xfId="0" applyNumberFormat="1" applyFont="1" applyFill="1" applyAlignment="1">
      <alignment horizontal="center"/>
    </xf>
    <xf numFmtId="1" fontId="0" fillId="2" borderId="14" xfId="0" applyNumberFormat="1" applyFill="1" applyBorder="1" applyAlignment="1" applyProtection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</xf>
    <xf numFmtId="1" fontId="0" fillId="2" borderId="21" xfId="0" applyNumberFormat="1" applyFill="1" applyBorder="1" applyAlignment="1" applyProtection="1">
      <alignment horizontal="center" vertical="center"/>
    </xf>
    <xf numFmtId="165" fontId="0" fillId="0" borderId="0" xfId="0" applyNumberFormat="1"/>
    <xf numFmtId="0" fontId="0" fillId="10" borderId="57" xfId="0" applyFill="1" applyBorder="1"/>
    <xf numFmtId="0" fontId="0" fillId="10" borderId="58" xfId="0" applyFill="1" applyBorder="1"/>
    <xf numFmtId="0" fontId="0" fillId="10" borderId="59" xfId="0" applyFill="1" applyBorder="1"/>
    <xf numFmtId="0" fontId="0" fillId="10" borderId="0" xfId="0" applyFill="1" applyBorder="1"/>
    <xf numFmtId="0" fontId="0" fillId="10" borderId="60" xfId="0" applyFill="1" applyBorder="1"/>
    <xf numFmtId="0" fontId="0" fillId="10" borderId="61" xfId="0" applyFill="1" applyBorder="1"/>
    <xf numFmtId="0" fontId="0" fillId="3" borderId="59" xfId="0" applyFill="1" applyBorder="1"/>
    <xf numFmtId="0" fontId="0" fillId="3" borderId="0" xfId="0" applyFill="1" applyBorder="1"/>
    <xf numFmtId="0" fontId="0" fillId="3" borderId="62" xfId="0" applyFill="1" applyBorder="1"/>
    <xf numFmtId="0" fontId="0" fillId="3" borderId="63" xfId="0" applyFill="1" applyBorder="1"/>
    <xf numFmtId="1" fontId="0" fillId="0" borderId="0" xfId="0" applyNumberFormat="1" applyAlignment="1" applyProtection="1">
      <alignment horizontal="center" vertical="center"/>
    </xf>
    <xf numFmtId="165" fontId="0" fillId="2" borderId="14" xfId="0" applyNumberFormat="1" applyFill="1" applyBorder="1" applyAlignment="1" applyProtection="1">
      <alignment horizontal="center" vertical="center"/>
    </xf>
    <xf numFmtId="2" fontId="5" fillId="2" borderId="14" xfId="0" applyNumberFormat="1" applyFont="1" applyFill="1" applyBorder="1" applyAlignment="1" applyProtection="1">
      <alignment horizontal="center" vertical="center"/>
    </xf>
    <xf numFmtId="164" fontId="5" fillId="2" borderId="14" xfId="0" applyNumberFormat="1" applyFont="1" applyFill="1" applyBorder="1" applyAlignment="1" applyProtection="1">
      <alignment horizontal="center" vertical="center"/>
    </xf>
    <xf numFmtId="1" fontId="3" fillId="2" borderId="64" xfId="0" applyNumberFormat="1" applyFont="1" applyFill="1" applyBorder="1" applyAlignment="1" applyProtection="1">
      <alignment horizontal="center" vertical="center"/>
    </xf>
    <xf numFmtId="165" fontId="0" fillId="2" borderId="16" xfId="0" applyNumberFormat="1" applyFill="1" applyBorder="1" applyAlignment="1" applyProtection="1">
      <alignment horizontal="center" vertical="center"/>
    </xf>
    <xf numFmtId="2" fontId="5" fillId="2" borderId="16" xfId="0" applyNumberFormat="1" applyFont="1" applyFill="1" applyBorder="1" applyAlignment="1" applyProtection="1">
      <alignment horizontal="center" vertical="center"/>
    </xf>
    <xf numFmtId="164" fontId="5" fillId="2" borderId="16" xfId="0" applyNumberFormat="1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5" fontId="0" fillId="2" borderId="21" xfId="0" applyNumberFormat="1" applyFill="1" applyBorder="1" applyAlignment="1" applyProtection="1">
      <alignment horizontal="center" vertical="center"/>
    </xf>
    <xf numFmtId="2" fontId="5" fillId="2" borderId="21" xfId="0" applyNumberFormat="1" applyFont="1" applyFill="1" applyBorder="1" applyAlignment="1" applyProtection="1">
      <alignment horizontal="center" vertical="center"/>
    </xf>
    <xf numFmtId="164" fontId="5" fillId="2" borderId="21" xfId="0" applyNumberFormat="1" applyFont="1" applyFill="1" applyBorder="1" applyAlignment="1" applyProtection="1">
      <alignment horizontal="center" vertical="center"/>
    </xf>
    <xf numFmtId="165" fontId="0" fillId="2" borderId="65" xfId="0" applyNumberFormat="1" applyFill="1" applyBorder="1" applyAlignment="1" applyProtection="1">
      <alignment horizontal="center" vertical="center"/>
    </xf>
    <xf numFmtId="165" fontId="0" fillId="2" borderId="17" xfId="0" applyNumberFormat="1" applyFill="1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horizontal="center" vertical="center"/>
    </xf>
    <xf numFmtId="165" fontId="0" fillId="4" borderId="66" xfId="0" applyNumberFormat="1" applyFill="1" applyBorder="1" applyAlignment="1" applyProtection="1">
      <alignment horizontal="center" vertical="center"/>
    </xf>
    <xf numFmtId="14" fontId="0" fillId="0" borderId="0" xfId="0" applyNumberFormat="1"/>
    <xf numFmtId="0" fontId="0" fillId="11" borderId="0" xfId="0" applyFill="1"/>
    <xf numFmtId="165" fontId="0" fillId="2" borderId="67" xfId="0" applyNumberFormat="1" applyFill="1" applyBorder="1" applyAlignment="1" applyProtection="1">
      <alignment horizontal="center" vertical="center"/>
    </xf>
    <xf numFmtId="0" fontId="0" fillId="4" borderId="68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3" fillId="2" borderId="69" xfId="0" applyNumberFormat="1" applyFont="1" applyFill="1" applyBorder="1" applyAlignment="1" applyProtection="1">
      <alignment horizontal="center" vertical="center"/>
    </xf>
    <xf numFmtId="0" fontId="0" fillId="12" borderId="54" xfId="0" applyFill="1" applyBorder="1" applyAlignment="1" applyProtection="1">
      <alignment horizontal="center" vertical="center"/>
      <protection locked="0"/>
    </xf>
    <xf numFmtId="0" fontId="0" fillId="12" borderId="70" xfId="0" applyFill="1" applyBorder="1" applyAlignment="1" applyProtection="1">
      <alignment horizontal="center" vertical="center"/>
    </xf>
    <xf numFmtId="0" fontId="0" fillId="12" borderId="54" xfId="0" applyFill="1" applyBorder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164" fontId="0" fillId="12" borderId="54" xfId="0" applyNumberFormat="1" applyFill="1" applyBorder="1" applyAlignment="1" applyProtection="1">
      <alignment horizontal="center" vertical="center"/>
      <protection locked="0"/>
    </xf>
    <xf numFmtId="1" fontId="0" fillId="13" borderId="54" xfId="0" applyNumberFormat="1" applyFill="1" applyBorder="1" applyAlignment="1" applyProtection="1">
      <alignment horizontal="center" vertical="center"/>
    </xf>
    <xf numFmtId="165" fontId="0" fillId="13" borderId="54" xfId="0" applyNumberFormat="1" applyFill="1" applyBorder="1" applyAlignment="1" applyProtection="1">
      <alignment horizontal="center" vertical="center"/>
    </xf>
    <xf numFmtId="164" fontId="0" fillId="13" borderId="54" xfId="0" applyNumberFormat="1" applyFill="1" applyBorder="1" applyAlignment="1" applyProtection="1">
      <alignment horizontal="center" vertical="center"/>
    </xf>
    <xf numFmtId="166" fontId="0" fillId="13" borderId="54" xfId="0" applyNumberFormat="1" applyFill="1" applyBorder="1" applyAlignment="1" applyProtection="1">
      <alignment horizontal="center" vertical="center"/>
    </xf>
    <xf numFmtId="2" fontId="5" fillId="13" borderId="54" xfId="0" applyNumberFormat="1" applyFont="1" applyFill="1" applyBorder="1" applyAlignment="1" applyProtection="1">
      <alignment horizontal="center" vertical="center"/>
    </xf>
    <xf numFmtId="164" fontId="5" fillId="13" borderId="54" xfId="0" applyNumberFormat="1" applyFont="1" applyFill="1" applyBorder="1" applyAlignment="1" applyProtection="1">
      <alignment horizontal="center" vertical="center"/>
    </xf>
    <xf numFmtId="1" fontId="5" fillId="13" borderId="54" xfId="0" applyNumberFormat="1" applyFont="1" applyFill="1" applyBorder="1" applyAlignment="1" applyProtection="1">
      <alignment horizontal="center" vertical="center"/>
    </xf>
    <xf numFmtId="1" fontId="3" fillId="13" borderId="71" xfId="0" applyNumberFormat="1" applyFont="1" applyFill="1" applyBorder="1" applyAlignment="1" applyProtection="1">
      <alignment horizontal="center" vertical="center"/>
    </xf>
    <xf numFmtId="164" fontId="0" fillId="14" borderId="14" xfId="0" applyNumberFormat="1" applyFill="1" applyBorder="1" applyAlignment="1" applyProtection="1">
      <alignment horizontal="center" vertical="center"/>
    </xf>
    <xf numFmtId="164" fontId="0" fillId="14" borderId="16" xfId="0" applyNumberFormat="1" applyFill="1" applyBorder="1" applyAlignment="1" applyProtection="1">
      <alignment horizontal="center" vertical="center"/>
    </xf>
    <xf numFmtId="164" fontId="0" fillId="14" borderId="21" xfId="0" applyNumberFormat="1" applyFill="1" applyBorder="1" applyAlignment="1" applyProtection="1">
      <alignment horizontal="center" vertical="center"/>
    </xf>
    <xf numFmtId="164" fontId="0" fillId="15" borderId="14" xfId="0" applyNumberFormat="1" applyFill="1" applyBorder="1" applyAlignment="1" applyProtection="1">
      <alignment horizontal="center" vertical="center"/>
      <protection locked="0"/>
    </xf>
    <xf numFmtId="164" fontId="0" fillId="15" borderId="16" xfId="0" applyNumberFormat="1" applyFill="1" applyBorder="1" applyAlignment="1" applyProtection="1">
      <alignment horizontal="center" vertical="center"/>
      <protection locked="0"/>
    </xf>
    <xf numFmtId="164" fontId="0" fillId="15" borderId="21" xfId="0" applyNumberFormat="1" applyFill="1" applyBorder="1" applyAlignment="1" applyProtection="1">
      <alignment horizontal="center" vertical="center"/>
      <protection locked="0"/>
    </xf>
    <xf numFmtId="168" fontId="7" fillId="6" borderId="0" xfId="0" applyNumberFormat="1" applyFont="1" applyFill="1"/>
    <xf numFmtId="49" fontId="7" fillId="6" borderId="0" xfId="0" applyNumberFormat="1" applyFont="1" applyFill="1"/>
    <xf numFmtId="0" fontId="13" fillId="2" borderId="72" xfId="0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3" fontId="0" fillId="6" borderId="0" xfId="0" applyNumberFormat="1" applyFill="1"/>
  </cellXfs>
  <cellStyles count="2">
    <cellStyle name="Lien hypertexte" xfId="1" builtinId="8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E1FF"/>
      <rgbColor rgb="00CC99FF"/>
      <rgbColor rgb="00F8F8F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"/>
  <dimension ref="A1:AR70"/>
  <sheetViews>
    <sheetView tabSelected="1" zoomScale="90" zoomScaleNormal="90" workbookViewId="0">
      <selection activeCell="B6" sqref="B6"/>
    </sheetView>
  </sheetViews>
  <sheetFormatPr baseColWidth="10" defaultRowHeight="12.75"/>
  <cols>
    <col min="1" max="1" width="21" bestFit="1" customWidth="1"/>
    <col min="2" max="2" width="9.83203125" customWidth="1"/>
    <col min="3" max="4" width="25.83203125" customWidth="1"/>
    <col min="5" max="5" width="5.33203125" customWidth="1"/>
    <col min="6" max="6" width="5.83203125" customWidth="1"/>
    <col min="7" max="7" width="11.1640625" customWidth="1"/>
    <col min="8" max="8" width="6.1640625" customWidth="1"/>
    <col min="9" max="9" width="8.5" customWidth="1"/>
    <col min="10" max="13" width="9.83203125" customWidth="1"/>
    <col min="14" max="14" width="8.83203125" customWidth="1"/>
    <col min="15" max="15" width="8.1640625" customWidth="1"/>
    <col min="16" max="16" width="10.83203125" customWidth="1"/>
    <col min="17" max="17" width="2.5" customWidth="1"/>
    <col min="19" max="19" width="20.5" customWidth="1"/>
  </cols>
  <sheetData>
    <row r="1" spans="1:44" s="6" customFormat="1" ht="32.25" customHeight="1" thickTop="1">
      <c r="A1" s="74"/>
      <c r="B1" s="2"/>
      <c r="C1" s="3" t="s">
        <v>71</v>
      </c>
      <c r="D1" s="75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5"/>
      <c r="S1" s="111"/>
      <c r="Z1" s="6" t="s">
        <v>158</v>
      </c>
      <c r="AK1" s="131"/>
      <c r="AL1"/>
      <c r="AM1"/>
      <c r="AN1"/>
      <c r="AO1" s="127"/>
      <c r="AP1"/>
      <c r="AQ1"/>
      <c r="AR1"/>
    </row>
    <row r="2" spans="1:44" s="6" customFormat="1" ht="24" customHeight="1" thickBot="1">
      <c r="A2" s="155">
        <v>2015</v>
      </c>
      <c r="B2" s="7"/>
      <c r="C2" s="8" t="s">
        <v>112</v>
      </c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0"/>
      <c r="S2" s="111"/>
      <c r="Z2" s="6" t="s">
        <v>167</v>
      </c>
      <c r="AK2" s="132"/>
      <c r="AL2"/>
      <c r="AM2"/>
      <c r="AN2"/>
      <c r="AO2" s="127"/>
      <c r="AP2"/>
      <c r="AQ2"/>
      <c r="AR2"/>
    </row>
    <row r="3" spans="1:44" s="6" customFormat="1" ht="15.75" thickTop="1">
      <c r="A3" s="11"/>
      <c r="B3" s="87" t="s">
        <v>170</v>
      </c>
      <c r="C3" s="12" t="s">
        <v>31</v>
      </c>
      <c r="D3" s="12" t="s">
        <v>30</v>
      </c>
      <c r="E3" s="12" t="s">
        <v>28</v>
      </c>
      <c r="F3" s="12" t="s">
        <v>64</v>
      </c>
      <c r="G3" s="12" t="s">
        <v>74</v>
      </c>
      <c r="H3" s="12" t="s">
        <v>191</v>
      </c>
      <c r="I3" s="12" t="s">
        <v>65</v>
      </c>
      <c r="J3" s="12" t="s">
        <v>32</v>
      </c>
      <c r="K3" s="12" t="s">
        <v>192</v>
      </c>
      <c r="L3" s="12" t="s">
        <v>193</v>
      </c>
      <c r="M3" s="12" t="s">
        <v>193</v>
      </c>
      <c r="N3" s="12" t="s">
        <v>68</v>
      </c>
      <c r="O3" s="12" t="s">
        <v>68</v>
      </c>
      <c r="P3" s="13" t="s">
        <v>67</v>
      </c>
      <c r="S3" s="111"/>
      <c r="AK3" s="132"/>
      <c r="AL3"/>
      <c r="AM3"/>
      <c r="AN3"/>
      <c r="AO3" s="127"/>
      <c r="AP3"/>
      <c r="AQ3"/>
      <c r="AR3"/>
    </row>
    <row r="4" spans="1:44" s="6" customFormat="1" ht="15.75" thickBot="1">
      <c r="A4" s="14" t="s">
        <v>70</v>
      </c>
      <c r="B4" s="88" t="s">
        <v>171</v>
      </c>
      <c r="C4" s="15"/>
      <c r="D4" s="15"/>
      <c r="E4" s="15" t="s">
        <v>159</v>
      </c>
      <c r="F4" s="15"/>
      <c r="G4" s="15" t="s">
        <v>33</v>
      </c>
      <c r="H4" s="15" t="s">
        <v>194</v>
      </c>
      <c r="I4" s="15"/>
      <c r="J4" s="15" t="s">
        <v>33</v>
      </c>
      <c r="K4" s="15"/>
      <c r="L4" s="15"/>
      <c r="M4" s="15" t="s">
        <v>33</v>
      </c>
      <c r="N4" s="15" t="s">
        <v>114</v>
      </c>
      <c r="O4" s="15" t="s">
        <v>29</v>
      </c>
      <c r="P4" s="16" t="s">
        <v>69</v>
      </c>
      <c r="S4" s="111"/>
      <c r="AK4" s="131"/>
      <c r="AL4"/>
      <c r="AM4"/>
      <c r="AN4"/>
      <c r="AO4" s="127"/>
      <c r="AP4"/>
      <c r="AQ4"/>
      <c r="AR4"/>
    </row>
    <row r="5" spans="1:44" s="6" customFormat="1" ht="15">
      <c r="A5" s="17" t="s">
        <v>27</v>
      </c>
      <c r="B5" s="18"/>
      <c r="C5" s="19"/>
      <c r="D5" s="20"/>
      <c r="E5" s="20"/>
      <c r="F5" s="20"/>
      <c r="G5" s="150"/>
      <c r="H5" s="97"/>
      <c r="I5" s="112">
        <f>O24</f>
        <v>1.1159999999999999</v>
      </c>
      <c r="J5" s="147">
        <v>2.13</v>
      </c>
      <c r="K5" s="21">
        <f>((J5-INT(J5))*100)+INT(J5)*60</f>
        <v>133</v>
      </c>
      <c r="L5" s="113">
        <f>IF(I5=0,0,ROUND(K5/I5,2))</f>
        <v>119.18</v>
      </c>
      <c r="M5" s="114">
        <f t="shared" ref="M5:M10" si="0">((L5-MOD(L5,60))/60)+MOD(L5,60)/100</f>
        <v>1.5918000000000001</v>
      </c>
      <c r="N5" s="22"/>
      <c r="O5" s="22">
        <f>IF(M5&gt;0,IF(ISNA(VLOOKUP(M5,_98,1,0)),1501-MATCH(M5,_98,1),1502-MATCH(M5,_98,1)),0)</f>
        <v>1128</v>
      </c>
      <c r="P5" s="115">
        <f>O5</f>
        <v>1128</v>
      </c>
      <c r="S5" s="111"/>
      <c r="AK5" s="131"/>
      <c r="AL5"/>
      <c r="AM5"/>
      <c r="AN5"/>
      <c r="AO5" s="127"/>
      <c r="AP5"/>
      <c r="AQ5"/>
      <c r="AR5"/>
    </row>
    <row r="6" spans="1:44" s="6" customFormat="1" ht="15">
      <c r="A6" s="23" t="s">
        <v>195</v>
      </c>
      <c r="B6" s="89">
        <v>1991</v>
      </c>
      <c r="C6" s="78" t="s">
        <v>34</v>
      </c>
      <c r="D6" s="79" t="s">
        <v>35</v>
      </c>
      <c r="E6" s="25" t="s">
        <v>158</v>
      </c>
      <c r="F6" s="26">
        <f>IF(ISBLANK(B6),"",ROUNDUP(($A$2-VALUE(RIGHT(B6,2))-1924)/5,0))</f>
        <v>0</v>
      </c>
      <c r="G6" s="151"/>
      <c r="H6" s="98">
        <f>20+F6*5</f>
        <v>20</v>
      </c>
      <c r="I6" s="116">
        <f>IF(F6&lt;1,0,IF(F6&lt;1,0,IF(E6="F",INDEX(Coefficients!A:Z,7,F6+8),INDEX(Coefficients!A:Z,37,F6+8))))</f>
        <v>0</v>
      </c>
      <c r="J6" s="148">
        <v>5.15</v>
      </c>
      <c r="K6" s="27">
        <f t="shared" ref="K6:K17" si="1">((J6-INT(J6))*100)+INT(J6)*60</f>
        <v>315.00000000000006</v>
      </c>
      <c r="L6" s="117">
        <f>IF(F6&lt;1,0,ROUND(K6/I6,2))</f>
        <v>0</v>
      </c>
      <c r="M6" s="118">
        <f t="shared" si="0"/>
        <v>0</v>
      </c>
      <c r="N6" s="28">
        <f>IF(M6&gt;0,IF(ISNA(VLOOKUP(M6,_04,1,0)),1501-MATCH(M6,_04,1),1502-MATCH(M6,_04,1)),0)</f>
        <v>0</v>
      </c>
      <c r="O6" s="28">
        <f>IF(M6&gt;0,IF(ISNA(VLOOKUP(M6,_54,1,0)),1501-MATCH(M6,_54,1),1502-MATCH(M6,_54,1)),0)</f>
        <v>0</v>
      </c>
      <c r="P6" s="30">
        <f>IF(E6="F",N6,O6)</f>
        <v>0</v>
      </c>
      <c r="S6" s="111"/>
      <c r="Z6" s="6" t="str">
        <f>CONCATENATE(C16," ",D16)</f>
        <v>JJJJ jj</v>
      </c>
      <c r="AA6" s="6" t="str">
        <f>C16</f>
        <v>JJJJ</v>
      </c>
      <c r="AB6" s="6" t="str">
        <f>D16</f>
        <v>jj</v>
      </c>
      <c r="AC6" s="6" t="str">
        <f>E16</f>
        <v>M</v>
      </c>
      <c r="AD6" s="6">
        <f>F16</f>
        <v>3</v>
      </c>
      <c r="AE6">
        <f>IF(OR(Z6=A$23,Z6=A$24,Z6=A$25,Z6=A$26,Z6=A$27,Z6=A$28,Z6=A$33,Z6=A$34,Z6=A$35,Z6=A$36,Z6=A$37),0,1)</f>
        <v>0</v>
      </c>
      <c r="AF6">
        <v>1</v>
      </c>
      <c r="AG6" t="str">
        <f>IF(AE6,Z6,"")</f>
        <v/>
      </c>
      <c r="AH6">
        <f>1*AE6</f>
        <v>0</v>
      </c>
      <c r="AI6">
        <f>LARGE(AH5:AH15,1)</f>
        <v>10</v>
      </c>
      <c r="AJ6" t="str">
        <f t="shared" ref="AJ6:AJ15" si="2">IF(AI6&gt;0,VLOOKUP(AI6,$AF$6:$AG$15,2,0),"")</f>
        <v>AAA a</v>
      </c>
      <c r="AK6" s="131"/>
      <c r="AL6"/>
      <c r="AM6"/>
      <c r="AN6"/>
      <c r="AO6" s="127"/>
      <c r="AP6"/>
      <c r="AQ6"/>
      <c r="AR6"/>
    </row>
    <row r="7" spans="1:44" s="6" customFormat="1" ht="15">
      <c r="A7" s="23" t="s">
        <v>25</v>
      </c>
      <c r="B7" s="89">
        <v>1968</v>
      </c>
      <c r="C7" s="78" t="s">
        <v>36</v>
      </c>
      <c r="D7" s="79" t="s">
        <v>37</v>
      </c>
      <c r="E7" s="24" t="s">
        <v>167</v>
      </c>
      <c r="F7" s="26">
        <f>IF(ISBLANK(B7),"",ROUNDUP(($A$2-VALUE(RIGHT(B7,2))-1924)/5,0))</f>
        <v>5</v>
      </c>
      <c r="G7" s="151"/>
      <c r="H7" s="98">
        <f>20+F7*5</f>
        <v>45</v>
      </c>
      <c r="I7" s="116">
        <f>IF(F7&lt;1,0,IF(E7="F",INDEX(Coefficients!A:Z,18,F7+8),INDEX(Coefficients!A:Z,48,F7+8)))</f>
        <v>1.038</v>
      </c>
      <c r="J7" s="148">
        <v>1.17</v>
      </c>
      <c r="K7" s="27">
        <f t="shared" si="1"/>
        <v>77</v>
      </c>
      <c r="L7" s="117">
        <f>IF(F7&lt;1,0,ROUND(K7/I7,2))</f>
        <v>74.180000000000007</v>
      </c>
      <c r="M7" s="118">
        <f t="shared" si="0"/>
        <v>1.1418000000000001</v>
      </c>
      <c r="N7" s="28">
        <f>IF(M7&gt;0,IF(ISNA(VLOOKUP(M7,_32,1,0)),1501-MATCH(M7,_32,1),1502-MATCH(M7,_32,1)),0)</f>
        <v>936</v>
      </c>
      <c r="O7" s="28">
        <f>IF(M7&gt;0,IF(ISNA(VLOOKUP(M7,_82,1,0)),1501-MATCH(M7,_82,1),1502-MATCH(M7,_82,1)),0)</f>
        <v>748</v>
      </c>
      <c r="P7" s="30">
        <f>IF(E7="F",N7,O7)</f>
        <v>748</v>
      </c>
      <c r="S7" s="111"/>
      <c r="Z7" s="6" t="str">
        <f>CONCATENATE(C15," ",D15)</f>
        <v>IIII ii</v>
      </c>
      <c r="AA7" s="6" t="str">
        <f>C15</f>
        <v>IIII</v>
      </c>
      <c r="AB7" s="6" t="str">
        <f>D15</f>
        <v>ii</v>
      </c>
      <c r="AC7" s="6" t="str">
        <f>E15</f>
        <v>F</v>
      </c>
      <c r="AD7" s="6">
        <f>F15</f>
        <v>6</v>
      </c>
      <c r="AE7">
        <f t="shared" ref="AE7:AE15" si="3">IF(OR(Z7=A$23,Z7=A$24,Z7=A$25,Z7=A$26,Z7=A$27,Z7=A$28,Z7=A$33,Z7=A$34,Z7=A$35,Z7=A$36,Z7=A$37),0,1)</f>
        <v>0</v>
      </c>
      <c r="AF7">
        <v>2</v>
      </c>
      <c r="AG7" t="str">
        <f t="shared" ref="AG7:AG15" si="4">IF(AE7,Z7,"")</f>
        <v/>
      </c>
      <c r="AH7">
        <f>2*AE7</f>
        <v>0</v>
      </c>
      <c r="AI7">
        <f>LARGE(AH5:AH15,2)</f>
        <v>4</v>
      </c>
      <c r="AJ7" t="str">
        <f t="shared" si="2"/>
        <v>GGGG gggg</v>
      </c>
      <c r="AK7" s="131"/>
      <c r="AL7"/>
      <c r="AM7"/>
      <c r="AN7"/>
      <c r="AO7" s="127"/>
      <c r="AP7"/>
      <c r="AQ7"/>
      <c r="AR7"/>
    </row>
    <row r="8" spans="1:44" s="6" customFormat="1" ht="15">
      <c r="A8" s="23" t="s">
        <v>173</v>
      </c>
      <c r="B8" s="89">
        <v>1964</v>
      </c>
      <c r="C8" s="78" t="s">
        <v>38</v>
      </c>
      <c r="D8" s="79" t="s">
        <v>39</v>
      </c>
      <c r="E8" s="24" t="s">
        <v>158</v>
      </c>
      <c r="F8" s="26">
        <f>IF(ISBLANK(B8),"",ROUNDUP(($A$2-VALUE(RIGHT(B8,2))-1924)/5,0))</f>
        <v>6</v>
      </c>
      <c r="G8" s="151"/>
      <c r="H8" s="98">
        <f>20+F8*5</f>
        <v>50</v>
      </c>
      <c r="I8" s="116">
        <f>IF(F8&lt;1,0,IF(E8="F",INDEX(Coefficients!A:Z,11,F8+8),INDEX(Coefficients!A:Z,41,F8+8)))</f>
        <v>1.1240000000000001</v>
      </c>
      <c r="J8" s="148">
        <v>0.38</v>
      </c>
      <c r="K8" s="27">
        <f t="shared" si="1"/>
        <v>38</v>
      </c>
      <c r="L8" s="117">
        <f>IF(F8&lt;1,0,ROUND(K8/I8,2))</f>
        <v>33.81</v>
      </c>
      <c r="M8" s="118">
        <f t="shared" si="0"/>
        <v>0.33810000000000001</v>
      </c>
      <c r="N8" s="28">
        <f>IF(M8&gt;0,IF(ISNA(VLOOKUP(M8,_11,1,0)),1501-MATCH(M8,_11,1),1502-MATCH(M8,_11,1)),0)</f>
        <v>1084</v>
      </c>
      <c r="O8" s="28">
        <f>IF(M8&gt;0,IF(ISNA(VLOOKUP(M8,_61,1,0)),1501-MATCH(M8,_61,1),1502-MATCH(M8,_61,1)),0)</f>
        <v>872</v>
      </c>
      <c r="P8" s="30">
        <f>IF(E8="F",N8,O8)</f>
        <v>1084</v>
      </c>
      <c r="S8" s="111"/>
      <c r="Z8" s="6" t="str">
        <f>CONCATENATE(C14," ",D14)</f>
        <v>HHHH hhh</v>
      </c>
      <c r="AA8" s="6" t="str">
        <f>C14</f>
        <v>HHHH</v>
      </c>
      <c r="AB8" s="6" t="str">
        <f>D14</f>
        <v>hhh</v>
      </c>
      <c r="AC8" s="6" t="str">
        <f>E14</f>
        <v>M</v>
      </c>
      <c r="AD8" s="6">
        <f>F14</f>
        <v>4</v>
      </c>
      <c r="AE8">
        <f t="shared" si="3"/>
        <v>0</v>
      </c>
      <c r="AF8">
        <v>3</v>
      </c>
      <c r="AG8" t="str">
        <f t="shared" si="4"/>
        <v/>
      </c>
      <c r="AH8">
        <f>3*AE8</f>
        <v>0</v>
      </c>
      <c r="AI8">
        <f>LARGE(AH5:AH15,3)</f>
        <v>0</v>
      </c>
      <c r="AJ8" t="str">
        <f t="shared" si="2"/>
        <v/>
      </c>
      <c r="AK8" s="131"/>
      <c r="AL8"/>
      <c r="AM8"/>
      <c r="AN8"/>
      <c r="AO8" s="127"/>
      <c r="AP8"/>
      <c r="AQ8"/>
      <c r="AR8"/>
    </row>
    <row r="9" spans="1:44" s="6" customFormat="1" ht="15">
      <c r="A9" s="23" t="s">
        <v>24</v>
      </c>
      <c r="B9" s="89">
        <v>1976</v>
      </c>
      <c r="C9" s="78" t="s">
        <v>40</v>
      </c>
      <c r="D9" s="79" t="s">
        <v>41</v>
      </c>
      <c r="E9" s="24" t="s">
        <v>167</v>
      </c>
      <c r="F9" s="26">
        <f>IF(ISBLANK(B9),"",ROUNDUP(($A$2-VALUE(RIGHT(B9,2))-1924)/5,0))</f>
        <v>3</v>
      </c>
      <c r="G9" s="151"/>
      <c r="H9" s="98">
        <f>20+F9*5</f>
        <v>35</v>
      </c>
      <c r="I9" s="116">
        <f>IF(F9&lt;1,0,IF(E9="F",INDEX(Coefficients!A:Z,15,F9+8),INDEX(Coefficients!A:Z,45,F9+8)))</f>
        <v>1.018</v>
      </c>
      <c r="J9" s="148">
        <v>1.19</v>
      </c>
      <c r="K9" s="27">
        <f t="shared" si="1"/>
        <v>79</v>
      </c>
      <c r="L9" s="117">
        <f>IF(F9&lt;1,0,ROUND(K9/I9,2))</f>
        <v>77.599999999999994</v>
      </c>
      <c r="M9" s="118">
        <f t="shared" si="0"/>
        <v>1.1759999999999999</v>
      </c>
      <c r="N9" s="28">
        <f>IF(M9&gt;0,IF(ISNA(VLOOKUP(M9,_22,1,0)),1501-MATCH(M9,_22,1),1502-MATCH(M9,_22,1)),0)</f>
        <v>1132</v>
      </c>
      <c r="O9" s="28">
        <f>IF(M9&gt;0,IF(ISNA(VLOOKUP(M9,_72,1,0)),1501-MATCH(M9,_72,1),1502-MATCH(M9,_72,1)),0)</f>
        <v>900</v>
      </c>
      <c r="P9" s="30">
        <f>IF(E9="F",N9,O9)</f>
        <v>900</v>
      </c>
      <c r="S9" s="111"/>
      <c r="T9" s="119"/>
      <c r="Z9" s="6" t="str">
        <f>CONCATENATE(C13," ",D13)</f>
        <v>GGGG gggg</v>
      </c>
      <c r="AA9" s="6" t="str">
        <f>C13</f>
        <v>GGGG</v>
      </c>
      <c r="AB9" s="6" t="str">
        <f>D13</f>
        <v>gggg</v>
      </c>
      <c r="AC9" s="6" t="str">
        <f>E13</f>
        <v>F</v>
      </c>
      <c r="AD9" s="6">
        <f>F13</f>
        <v>7</v>
      </c>
      <c r="AE9">
        <f t="shared" si="3"/>
        <v>1</v>
      </c>
      <c r="AF9">
        <v>4</v>
      </c>
      <c r="AG9" t="str">
        <f t="shared" si="4"/>
        <v>GGGG gggg</v>
      </c>
      <c r="AH9">
        <f>4*AE9</f>
        <v>4</v>
      </c>
      <c r="AI9">
        <f>LARGE(AH5:AH15,4)</f>
        <v>0</v>
      </c>
      <c r="AJ9" t="str">
        <f t="shared" si="2"/>
        <v/>
      </c>
      <c r="AK9" s="131"/>
      <c r="AL9"/>
      <c r="AM9"/>
      <c r="AN9"/>
      <c r="AO9" s="127"/>
      <c r="AP9"/>
      <c r="AQ9"/>
      <c r="AR9"/>
    </row>
    <row r="10" spans="1:44" s="6" customFormat="1" ht="15">
      <c r="A10" s="23" t="s">
        <v>196</v>
      </c>
      <c r="B10" s="89">
        <v>1973</v>
      </c>
      <c r="C10" s="78" t="s">
        <v>42</v>
      </c>
      <c r="D10" s="79" t="s">
        <v>43</v>
      </c>
      <c r="E10" s="24" t="s">
        <v>167</v>
      </c>
      <c r="F10" s="26">
        <f>IF(ISBLANK(B10),"",ROUNDUP(($A$2-VALUE(RIGHT(B10,2))-1924)/5,0))</f>
        <v>4</v>
      </c>
      <c r="G10" s="151"/>
      <c r="H10" s="98">
        <f>20+F10*5</f>
        <v>40</v>
      </c>
      <c r="I10" s="116">
        <f>IF(F10&lt;1,0,IF(E10="F",INDEX(Coefficients!A:Z,4,F10+8),INDEX(Coefficients!A:Z,34,F10+8)))</f>
        <v>1.0289999999999999</v>
      </c>
      <c r="J10" s="148">
        <v>0.33</v>
      </c>
      <c r="K10" s="27">
        <f t="shared" si="1"/>
        <v>33</v>
      </c>
      <c r="L10" s="117">
        <f>IF(F10&lt;1,0,ROUND(K10/I10,2))</f>
        <v>32.07</v>
      </c>
      <c r="M10" s="118">
        <f t="shared" si="0"/>
        <v>0.32069999999999999</v>
      </c>
      <c r="N10" s="28">
        <f>IF(M10&gt;0,IF(ISNA(VLOOKUP(M10,_01,1,0)),1501-MATCH(M10,_01,1),1502-MATCH(M10,_01,1)),0)</f>
        <v>927</v>
      </c>
      <c r="O10" s="28">
        <f>IF(M10&gt;0,IF(ISNA(VLOOKUP(M10,_51,1,0)),1501-MATCH(M10,_51,1),1502-MATCH(M10,_51,1)),0)</f>
        <v>686</v>
      </c>
      <c r="P10" s="30">
        <f>IF(E10="F",N10,O10)</f>
        <v>686</v>
      </c>
      <c r="S10" s="111"/>
      <c r="T10" s="119"/>
      <c r="Z10" s="6" t="str">
        <f>CONCATENATE(C12," ",D12)</f>
        <v>FFFF ff</v>
      </c>
      <c r="AA10" s="6" t="str">
        <f>C12</f>
        <v>FFFF</v>
      </c>
      <c r="AB10" s="6" t="str">
        <f>D12</f>
        <v>ff</v>
      </c>
      <c r="AC10" s="6" t="str">
        <f>E12</f>
        <v>F</v>
      </c>
      <c r="AD10" s="6">
        <f>F12</f>
        <v>7</v>
      </c>
      <c r="AE10">
        <f t="shared" si="3"/>
        <v>0</v>
      </c>
      <c r="AF10">
        <v>5</v>
      </c>
      <c r="AG10" t="str">
        <f t="shared" si="4"/>
        <v/>
      </c>
      <c r="AH10">
        <f>5*AE10</f>
        <v>0</v>
      </c>
      <c r="AI10">
        <f>LARGE(AH5:AH15,5)</f>
        <v>0</v>
      </c>
      <c r="AJ10" t="str">
        <f t="shared" si="2"/>
        <v/>
      </c>
      <c r="AK10" s="132"/>
      <c r="AL10"/>
      <c r="AM10"/>
      <c r="AN10"/>
      <c r="AO10" s="127"/>
      <c r="AP10"/>
      <c r="AQ10"/>
      <c r="AR10"/>
    </row>
    <row r="11" spans="1:44" s="6" customFormat="1" ht="15">
      <c r="A11" s="135" t="s">
        <v>0</v>
      </c>
      <c r="B11" s="134"/>
      <c r="C11" s="134"/>
      <c r="D11" s="134"/>
      <c r="E11" s="134"/>
      <c r="F11" s="136"/>
      <c r="G11" s="138"/>
      <c r="H11" s="139"/>
      <c r="I11" s="140"/>
      <c r="J11" s="141"/>
      <c r="K11" s="142"/>
      <c r="L11" s="143"/>
      <c r="M11" s="144"/>
      <c r="N11" s="145"/>
      <c r="O11" s="145"/>
      <c r="P11" s="146"/>
      <c r="S11" s="111"/>
      <c r="T11" s="119"/>
      <c r="Z11" s="6" t="str">
        <f>CONCATENATE(C10," ",D10)</f>
        <v>EEE eee</v>
      </c>
      <c r="AA11" s="6" t="str">
        <f>C10</f>
        <v>EEE</v>
      </c>
      <c r="AB11" s="6" t="str">
        <f>D10</f>
        <v>eee</v>
      </c>
      <c r="AC11" s="6" t="str">
        <f>E10</f>
        <v>M</v>
      </c>
      <c r="AD11" s="6">
        <f>F10</f>
        <v>4</v>
      </c>
      <c r="AE11">
        <f t="shared" si="3"/>
        <v>0</v>
      </c>
      <c r="AF11">
        <v>6</v>
      </c>
      <c r="AG11" t="str">
        <f t="shared" si="4"/>
        <v/>
      </c>
      <c r="AH11">
        <f>6*AE11</f>
        <v>0</v>
      </c>
      <c r="AI11">
        <f>LARGE(AH5:AH15,6)</f>
        <v>0</v>
      </c>
      <c r="AJ11" t="str">
        <f t="shared" si="2"/>
        <v/>
      </c>
      <c r="AK11" s="132"/>
      <c r="AL11"/>
      <c r="AM11"/>
      <c r="AN11"/>
      <c r="AO11" s="127"/>
      <c r="AP11"/>
      <c r="AQ11"/>
      <c r="AR11"/>
    </row>
    <row r="12" spans="1:44" s="6" customFormat="1" ht="15">
      <c r="A12" s="23" t="s">
        <v>22</v>
      </c>
      <c r="B12" s="89">
        <v>1956</v>
      </c>
      <c r="C12" s="78" t="s">
        <v>44</v>
      </c>
      <c r="D12" s="79" t="s">
        <v>45</v>
      </c>
      <c r="E12" s="24" t="s">
        <v>158</v>
      </c>
      <c r="F12" s="26">
        <f>IF(ISBLANK(B12),"",ROUNDUP(($A$2-VALUE(RIGHT(B12,2))-1924)/5,0))</f>
        <v>7</v>
      </c>
      <c r="G12" s="151"/>
      <c r="H12" s="98">
        <f>20+F12*5</f>
        <v>55</v>
      </c>
      <c r="I12" s="116">
        <f>IF(F12&lt;1,0,IF(E12="F",INDEX(Coefficients!A:Z,17,F12+8),INDEX(Coefficients!A:Z,47,F12+8)))</f>
        <v>1.2010000000000001</v>
      </c>
      <c r="J12" s="148">
        <v>0.36</v>
      </c>
      <c r="K12" s="27">
        <f t="shared" si="1"/>
        <v>36</v>
      </c>
      <c r="L12" s="117">
        <f>IF(F12&lt;1,0,ROUND(K12/I12,2))</f>
        <v>29.98</v>
      </c>
      <c r="M12" s="118">
        <f t="shared" ref="M12:M17" si="5">((L12-MOD(L12,60))/60)+MOD(L12,60)/100</f>
        <v>0.29980000000000001</v>
      </c>
      <c r="N12" s="28">
        <f>IF(M12&gt;0,IF(ISNA(VLOOKUP(M12,_31,1,0)),1501-MATCH(M12,_31,1),1502-MATCH(M12,_31,1)),0)</f>
        <v>1176</v>
      </c>
      <c r="O12" s="28">
        <f>IF(M12&gt;0,IF(ISNA(VLOOKUP(M12,_81,1,0)),1501-MATCH(M12,_81,1),1502-MATCH(M12,_81,1)),0)</f>
        <v>981</v>
      </c>
      <c r="P12" s="30">
        <f>IF(E12="F",N12,O12)</f>
        <v>1176</v>
      </c>
      <c r="S12" s="111"/>
      <c r="T12" s="119"/>
      <c r="Z12" s="6" t="str">
        <f>CONCATENATE(C9," ",D9)</f>
        <v>DDDD dd</v>
      </c>
      <c r="AA12" s="6" t="str">
        <f>C9</f>
        <v>DDDD</v>
      </c>
      <c r="AB12" s="6" t="str">
        <f>D9</f>
        <v>dd</v>
      </c>
      <c r="AC12" s="6" t="str">
        <f>E9</f>
        <v>M</v>
      </c>
      <c r="AD12" s="6">
        <f>F9</f>
        <v>3</v>
      </c>
      <c r="AE12">
        <f t="shared" si="3"/>
        <v>0</v>
      </c>
      <c r="AF12">
        <v>7</v>
      </c>
      <c r="AG12" t="str">
        <f t="shared" si="4"/>
        <v/>
      </c>
      <c r="AH12">
        <f>7*AE12</f>
        <v>0</v>
      </c>
      <c r="AI12">
        <f>LARGE(AH5:AH15,7)</f>
        <v>0</v>
      </c>
      <c r="AJ12" t="str">
        <f t="shared" si="2"/>
        <v/>
      </c>
      <c r="AK12" s="132"/>
      <c r="AL12"/>
      <c r="AM12"/>
      <c r="AN12"/>
      <c r="AO12" s="127"/>
      <c r="AP12"/>
      <c r="AQ12"/>
      <c r="AR12"/>
    </row>
    <row r="13" spans="1:44" s="6" customFormat="1" ht="15">
      <c r="A13" s="23" t="s">
        <v>23</v>
      </c>
      <c r="B13" s="89">
        <v>1960</v>
      </c>
      <c r="C13" s="78" t="s">
        <v>46</v>
      </c>
      <c r="D13" s="79" t="s">
        <v>47</v>
      </c>
      <c r="E13" s="24" t="s">
        <v>158</v>
      </c>
      <c r="F13" s="26">
        <f>IF(ISBLANK(B13),"",ROUNDUP(($A$2-VALUE(RIGHT(B13,2))-1924)/5,0))</f>
        <v>7</v>
      </c>
      <c r="G13" s="151"/>
      <c r="H13" s="98">
        <f>20+F13*5</f>
        <v>55</v>
      </c>
      <c r="I13" s="116">
        <f>IF(F13&lt;1,0,IF(E13="F",INDEX(Coefficients!A:Z,12,F13+8),INDEX(Coefficients!A:Z,42,F13+8)))</f>
        <v>1.1990000000000001</v>
      </c>
      <c r="J13" s="148">
        <v>1.28</v>
      </c>
      <c r="K13" s="27">
        <f t="shared" si="1"/>
        <v>88</v>
      </c>
      <c r="L13" s="117">
        <f>IF(F13&lt;1,0,ROUND(K13/I13,2))</f>
        <v>73.39</v>
      </c>
      <c r="M13" s="118">
        <f t="shared" si="5"/>
        <v>1.1339000000000001</v>
      </c>
      <c r="N13" s="28">
        <f>IF(M13&gt;0,IF(ISNA(VLOOKUP(M13,_12,1,0)),1501-MATCH(M13,_12,1),1502-MATCH(M13,_12,1)),0)</f>
        <v>1018</v>
      </c>
      <c r="O13" s="28">
        <f>IF(M13&gt;0,IF(ISNA(VLOOKUP(M13,_62,1,0)),1501-MATCH(M13,_62,1),1502-MATCH(M13,_62,1)),0)</f>
        <v>820</v>
      </c>
      <c r="P13" s="30">
        <f>IF(E13="F",N13,O13)</f>
        <v>1018</v>
      </c>
      <c r="S13" s="111"/>
      <c r="T13" s="119"/>
      <c r="Z13" s="6" t="str">
        <f>CONCATENATE(C8," ",D8)</f>
        <v>CCCC ccc</v>
      </c>
      <c r="AA13" s="6" t="str">
        <f>C8</f>
        <v>CCCC</v>
      </c>
      <c r="AB13" s="6" t="str">
        <f>D8</f>
        <v>ccc</v>
      </c>
      <c r="AC13" s="6" t="str">
        <f>E8</f>
        <v>F</v>
      </c>
      <c r="AD13" s="6">
        <f>F8</f>
        <v>6</v>
      </c>
      <c r="AE13">
        <f t="shared" si="3"/>
        <v>0</v>
      </c>
      <c r="AF13">
        <v>8</v>
      </c>
      <c r="AG13" t="str">
        <f t="shared" si="4"/>
        <v/>
      </c>
      <c r="AH13">
        <f>8*AE13</f>
        <v>0</v>
      </c>
      <c r="AI13">
        <f>LARGE(AH5:AH15,8)</f>
        <v>0</v>
      </c>
      <c r="AJ13" t="str">
        <f t="shared" si="2"/>
        <v/>
      </c>
      <c r="AK13" s="131"/>
      <c r="AL13"/>
      <c r="AM13"/>
      <c r="AN13"/>
      <c r="AO13" s="127"/>
      <c r="AP13"/>
      <c r="AQ13"/>
      <c r="AR13"/>
    </row>
    <row r="14" spans="1:44" s="6" customFormat="1" ht="15">
      <c r="A14" s="23" t="s">
        <v>21</v>
      </c>
      <c r="B14" s="89">
        <v>1975</v>
      </c>
      <c r="C14" s="78" t="s">
        <v>48</v>
      </c>
      <c r="D14" s="79" t="s">
        <v>49</v>
      </c>
      <c r="E14" s="24" t="s">
        <v>167</v>
      </c>
      <c r="F14" s="26">
        <f>IF(ISBLANK(B14),"",ROUNDUP(($A$2-VALUE(RIGHT(B14,2))-1924)/5,0))</f>
        <v>4</v>
      </c>
      <c r="G14" s="151"/>
      <c r="H14" s="98">
        <f>20+F14*5</f>
        <v>40</v>
      </c>
      <c r="I14" s="116">
        <f>IF(F14&lt;1,0,IF(E14="F",INDEX(Coefficients!A:Z,14,F14+8),INDEX(Coefficients!A:Z,44,F14+8)))</f>
        <v>1.032</v>
      </c>
      <c r="J14" s="148">
        <v>0.41</v>
      </c>
      <c r="K14" s="27">
        <f t="shared" si="1"/>
        <v>41</v>
      </c>
      <c r="L14" s="117">
        <f>IF(F14&lt;1,0,ROUND(K14/I14,2))</f>
        <v>39.729999999999997</v>
      </c>
      <c r="M14" s="118">
        <f t="shared" si="5"/>
        <v>0.39729999999999999</v>
      </c>
      <c r="N14" s="28">
        <f>IF(M14&gt;0,IF(ISNA(VLOOKUP(M14,_21,1,0)),1501-MATCH(M14,_21,1),1502-MATCH(M14,_21,1)),0)</f>
        <v>966</v>
      </c>
      <c r="O14" s="28">
        <f>IF(M14&gt;0,IF(ISNA(VLOOKUP(M14,_71,1,0)),1501-MATCH(M14,_71,1),1502-MATCH(M14,_71,1)),0)</f>
        <v>736</v>
      </c>
      <c r="P14" s="30">
        <f>IF(E14="F",N14,O14)</f>
        <v>736</v>
      </c>
      <c r="S14" s="111"/>
      <c r="T14" s="119"/>
      <c r="Z14" s="6" t="str">
        <f>CONCATENATE(C7," ",D7)</f>
        <v>BBBB bb</v>
      </c>
      <c r="AA14" s="6" t="str">
        <f>C7</f>
        <v>BBBB</v>
      </c>
      <c r="AB14" s="6" t="str">
        <f>D7</f>
        <v>bb</v>
      </c>
      <c r="AC14" s="6" t="str">
        <f>E7</f>
        <v>M</v>
      </c>
      <c r="AD14" s="6">
        <f>F7</f>
        <v>5</v>
      </c>
      <c r="AE14">
        <f t="shared" si="3"/>
        <v>0</v>
      </c>
      <c r="AF14">
        <v>9</v>
      </c>
      <c r="AG14" t="str">
        <f t="shared" si="4"/>
        <v/>
      </c>
      <c r="AH14">
        <f>9*AE14</f>
        <v>0</v>
      </c>
      <c r="AI14">
        <f>LARGE(AH5:AH15,9)</f>
        <v>0</v>
      </c>
      <c r="AJ14" t="str">
        <f t="shared" si="2"/>
        <v/>
      </c>
      <c r="AK14" s="132"/>
      <c r="AL14"/>
      <c r="AM14"/>
      <c r="AN14"/>
      <c r="AO14" s="127"/>
      <c r="AP14"/>
      <c r="AQ14"/>
      <c r="AR14"/>
    </row>
    <row r="15" spans="1:44" s="6" customFormat="1" ht="15">
      <c r="A15" s="23" t="s">
        <v>197</v>
      </c>
      <c r="B15" s="89">
        <v>1962</v>
      </c>
      <c r="C15" s="78" t="s">
        <v>50</v>
      </c>
      <c r="D15" s="79" t="s">
        <v>51</v>
      </c>
      <c r="E15" s="24" t="s">
        <v>158</v>
      </c>
      <c r="F15" s="26">
        <f>IF(ISBLANK(B15),"",ROUNDUP(($A$2-VALUE(RIGHT(B15,2))-1924)/5,0))</f>
        <v>6</v>
      </c>
      <c r="G15" s="151"/>
      <c r="H15" s="98">
        <f>20+F15*5</f>
        <v>50</v>
      </c>
      <c r="I15" s="116">
        <f>IF(F15&lt;1,0,IF(E15="F",INDEX(Coefficients!A:Z,5,F15+8),INDEX(Coefficients!A:Z,35,F15+8)))</f>
        <v>1.1160000000000001</v>
      </c>
      <c r="J15" s="148">
        <v>1.1399999999999999</v>
      </c>
      <c r="K15" s="27">
        <f t="shared" si="1"/>
        <v>73.999999999999986</v>
      </c>
      <c r="L15" s="117">
        <f>IF(F15&lt;1,0,ROUND(K15/I15,2))</f>
        <v>66.31</v>
      </c>
      <c r="M15" s="118">
        <f t="shared" si="5"/>
        <v>1.0630999999999999</v>
      </c>
      <c r="N15" s="28">
        <f>IF(M15&gt;0,IF(ISNA(VLOOKUP(M15,_02,1,0)),1501-MATCH(M15,_02,1),1502-MATCH(M15,_02,1)),0)</f>
        <v>991</v>
      </c>
      <c r="O15" s="28">
        <f>IF(M15&gt;0,IF(ISNA(VLOOKUP(M15,_52,1,0)),1501-MATCH(M15,_52,1),1502-MATCH(M15,_52,1)),0)</f>
        <v>768</v>
      </c>
      <c r="P15" s="30">
        <f>IF(E15="F",N15,O15)</f>
        <v>991</v>
      </c>
      <c r="S15" s="111"/>
      <c r="T15" s="119"/>
      <c r="Z15" s="6" t="str">
        <f>CONCATENATE(C6," ",D6)</f>
        <v>AAA a</v>
      </c>
      <c r="AA15" s="6" t="str">
        <f>C6</f>
        <v>AAA</v>
      </c>
      <c r="AB15" s="6" t="str">
        <f>D6</f>
        <v>a</v>
      </c>
      <c r="AC15" s="6" t="str">
        <f>E6</f>
        <v>F</v>
      </c>
      <c r="AD15" s="6">
        <f>F6</f>
        <v>0</v>
      </c>
      <c r="AE15">
        <f t="shared" si="3"/>
        <v>1</v>
      </c>
      <c r="AF15">
        <v>10</v>
      </c>
      <c r="AG15" t="str">
        <f t="shared" si="4"/>
        <v>AAA a</v>
      </c>
      <c r="AH15">
        <f>10*AE15</f>
        <v>10</v>
      </c>
      <c r="AI15">
        <f>LARGE(AH5:AH15,10)</f>
        <v>0</v>
      </c>
      <c r="AJ15" t="str">
        <f t="shared" si="2"/>
        <v/>
      </c>
      <c r="AK15" s="132"/>
      <c r="AL15"/>
      <c r="AM15"/>
      <c r="AN15"/>
      <c r="AO15" s="127"/>
      <c r="AP15"/>
      <c r="AQ15"/>
      <c r="AR15"/>
    </row>
    <row r="16" spans="1:44" s="6" customFormat="1" ht="15">
      <c r="A16" s="23" t="s">
        <v>26</v>
      </c>
      <c r="B16" s="89">
        <v>1976</v>
      </c>
      <c r="C16" s="78" t="s">
        <v>52</v>
      </c>
      <c r="D16" s="79" t="s">
        <v>53</v>
      </c>
      <c r="E16" s="24" t="s">
        <v>167</v>
      </c>
      <c r="F16" s="26">
        <f>IF(ISBLANK(B16),"",ROUNDUP(($A$2-VALUE(RIGHT(B16,2))-1924)/5,0))</f>
        <v>3</v>
      </c>
      <c r="G16" s="151"/>
      <c r="H16" s="98">
        <f>20+F16*5</f>
        <v>35</v>
      </c>
      <c r="I16" s="116">
        <f>IF(F16&lt;1,0,IF(E16="F",INDEX(Coefficients!A:Z,21,F16+8),INDEX(Coefficients!A:Z,51,F16+8)))</f>
        <v>1.0209999999999999</v>
      </c>
      <c r="J16" s="148">
        <v>2.59</v>
      </c>
      <c r="K16" s="27">
        <f t="shared" si="1"/>
        <v>179</v>
      </c>
      <c r="L16" s="117">
        <f>IF(F16&lt;1,0,ROUND(K16/I16,2))</f>
        <v>175.32</v>
      </c>
      <c r="M16" s="118">
        <f t="shared" si="5"/>
        <v>2.5531999999999999</v>
      </c>
      <c r="N16" s="28">
        <f>IF(M16&gt;0,IF(ISNA(VLOOKUP(M16,_41,1,0)),1501-MATCH(M16,_41,1),1502-MATCH(M16,_41,1)),0)</f>
        <v>780</v>
      </c>
      <c r="O16" s="28">
        <f>IF(M16&gt;0,IF(ISNA(VLOOKUP(M16,_91,1,0)),1501-MATCH(M16,_91,1),1502-MATCH(M16,_91,1)),0)</f>
        <v>593</v>
      </c>
      <c r="P16" s="30">
        <f>IF(E16="F",N16,O16)</f>
        <v>593</v>
      </c>
      <c r="S16" s="111"/>
      <c r="T16" s="119"/>
      <c r="AK16" s="132"/>
      <c r="AL16"/>
      <c r="AM16"/>
      <c r="AN16"/>
      <c r="AO16" s="127"/>
      <c r="AP16"/>
      <c r="AQ16"/>
      <c r="AR16"/>
    </row>
    <row r="17" spans="1:44" s="6" customFormat="1" ht="15.75" thickBot="1">
      <c r="A17" s="31" t="s">
        <v>1</v>
      </c>
      <c r="B17" s="32"/>
      <c r="C17" s="33"/>
      <c r="D17" s="34"/>
      <c r="E17" s="34"/>
      <c r="F17" s="34"/>
      <c r="G17" s="152"/>
      <c r="H17" s="99"/>
      <c r="I17" s="120">
        <f>O28</f>
        <v>0</v>
      </c>
      <c r="J17" s="149">
        <v>5.52</v>
      </c>
      <c r="K17" s="35">
        <f t="shared" si="1"/>
        <v>351.99999999999994</v>
      </c>
      <c r="L17" s="121">
        <f>IF(I17=0,0,ROUND(K17/I17,2))</f>
        <v>0</v>
      </c>
      <c r="M17" s="122">
        <f t="shared" si="5"/>
        <v>0</v>
      </c>
      <c r="N17" s="36"/>
      <c r="O17" s="36">
        <f>IF(M17&gt;0,IF(ISNA(VLOOKUP(M17,_59,1,0)),1501-MATCH(M17,_59,1),1502-MATCH(M17,_59,1)),0)</f>
        <v>0</v>
      </c>
      <c r="P17" s="133">
        <f>O17</f>
        <v>0</v>
      </c>
      <c r="S17" s="111"/>
      <c r="T17" s="119"/>
      <c r="AD17"/>
      <c r="AE17">
        <f t="shared" ref="AE17:AE26" si="6">IF(OR(Z6=A$28,Z6=A$29,Z6=A$30,Z6=A$31,Z6=A$32,Z6=A$33,Z6=A$34,Z6=A$35,Z6=A$36,Z6=A$37),0,1)</f>
        <v>0</v>
      </c>
      <c r="AF17">
        <v>1</v>
      </c>
      <c r="AG17" t="str">
        <f>IF(AE17,Z6,"")</f>
        <v/>
      </c>
      <c r="AH17">
        <f>1*AE17</f>
        <v>0</v>
      </c>
      <c r="AI17">
        <f>LARGE(AH16:AH26,1)</f>
        <v>0</v>
      </c>
      <c r="AJ17" t="str">
        <f>IF(AI17&gt;0,VLOOKUP(AI17,$AF$17:$AG$26,2,0),"")</f>
        <v/>
      </c>
      <c r="AK17" s="132"/>
      <c r="AL17"/>
      <c r="AM17"/>
      <c r="AN17"/>
      <c r="AO17" s="127"/>
      <c r="AP17"/>
      <c r="AQ17"/>
      <c r="AR17"/>
    </row>
    <row r="18" spans="1:44" s="6" customFormat="1" ht="16.5" thickBot="1">
      <c r="A18" s="37" t="s">
        <v>72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>
        <f>SUM(P5:P17)</f>
        <v>9060</v>
      </c>
      <c r="S18" s="156"/>
      <c r="T18" s="111"/>
      <c r="AD18"/>
      <c r="AE18">
        <f t="shared" si="6"/>
        <v>0</v>
      </c>
      <c r="AF18">
        <v>2</v>
      </c>
      <c r="AG18" t="str">
        <f t="shared" ref="AG18:AG26" si="7">IF(AE18,Z7,"")</f>
        <v/>
      </c>
      <c r="AH18">
        <f>2*AE18</f>
        <v>0</v>
      </c>
      <c r="AI18">
        <f>LARGE(AH16:AH26,2)</f>
        <v>0</v>
      </c>
      <c r="AJ18" t="str">
        <f t="shared" ref="AJ18:AJ26" si="8">IF(AI18&gt;0,VLOOKUP(AI18,$AF$17:$AG$26,2,0),"")</f>
        <v/>
      </c>
      <c r="AK18" s="131"/>
      <c r="AL18"/>
      <c r="AM18"/>
      <c r="AN18"/>
      <c r="AO18" s="127"/>
      <c r="AP18"/>
      <c r="AQ18"/>
      <c r="AR18"/>
    </row>
    <row r="19" spans="1:44" s="6" customFormat="1" ht="14.25" thickTop="1" thickBo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S19" s="111"/>
      <c r="AD19"/>
      <c r="AE19">
        <f t="shared" si="6"/>
        <v>0</v>
      </c>
      <c r="AF19">
        <v>3</v>
      </c>
      <c r="AG19" t="str">
        <f t="shared" si="7"/>
        <v/>
      </c>
      <c r="AH19">
        <f>3*AE19</f>
        <v>0</v>
      </c>
      <c r="AI19">
        <f>LARGE(AH16:AH26,3)</f>
        <v>0</v>
      </c>
      <c r="AJ19" t="str">
        <f t="shared" si="8"/>
        <v/>
      </c>
      <c r="AK19" s="132"/>
      <c r="AL19"/>
      <c r="AM19"/>
      <c r="AN19"/>
      <c r="AO19" s="127"/>
      <c r="AP19"/>
      <c r="AQ19"/>
      <c r="AR19"/>
    </row>
    <row r="20" spans="1:44" s="6" customFormat="1" ht="20.25" thickTop="1" thickBot="1">
      <c r="A20" s="43"/>
      <c r="B20" s="44"/>
      <c r="C20" s="45" t="s">
        <v>66</v>
      </c>
      <c r="D20" s="44"/>
      <c r="E20" s="44"/>
      <c r="F20" s="44"/>
      <c r="G20" s="44"/>
      <c r="H20" s="44"/>
      <c r="I20" s="46"/>
      <c r="J20" s="41"/>
      <c r="K20" s="41"/>
      <c r="L20" s="41"/>
      <c r="M20" s="41"/>
      <c r="N20" s="41"/>
      <c r="O20" s="41"/>
      <c r="P20" s="42"/>
      <c r="S20" s="111"/>
      <c r="AD20"/>
      <c r="AE20">
        <f t="shared" si="6"/>
        <v>0</v>
      </c>
      <c r="AF20">
        <v>4</v>
      </c>
      <c r="AG20" t="str">
        <f t="shared" si="7"/>
        <v/>
      </c>
      <c r="AH20">
        <f>4*AE20</f>
        <v>0</v>
      </c>
      <c r="AI20">
        <f>LARGE(AH16:AH26,4)</f>
        <v>0</v>
      </c>
      <c r="AJ20" t="str">
        <f t="shared" si="8"/>
        <v/>
      </c>
      <c r="AK20" s="132"/>
      <c r="AL20"/>
      <c r="AM20"/>
      <c r="AN20"/>
      <c r="AO20" s="127"/>
      <c r="AP20"/>
      <c r="AQ20"/>
      <c r="AR20"/>
    </row>
    <row r="21" spans="1:44" s="6" customFormat="1" ht="13.5" thickBot="1">
      <c r="A21" s="47" t="s">
        <v>172</v>
      </c>
      <c r="B21" s="48" t="s">
        <v>111</v>
      </c>
      <c r="C21" s="49" t="s">
        <v>31</v>
      </c>
      <c r="D21" s="50" t="s">
        <v>30</v>
      </c>
      <c r="E21" s="50" t="s">
        <v>28</v>
      </c>
      <c r="F21" s="50" t="s">
        <v>64</v>
      </c>
      <c r="G21" s="51"/>
      <c r="H21" s="51" t="s">
        <v>191</v>
      </c>
      <c r="I21" s="52" t="s">
        <v>65</v>
      </c>
      <c r="J21" s="41"/>
      <c r="K21" s="41"/>
      <c r="L21" s="41"/>
      <c r="M21" s="41"/>
      <c r="N21" s="41"/>
      <c r="O21" s="41"/>
      <c r="P21" s="42"/>
      <c r="S21" s="111"/>
      <c r="AD21"/>
      <c r="AE21">
        <f t="shared" si="6"/>
        <v>0</v>
      </c>
      <c r="AF21">
        <v>5</v>
      </c>
      <c r="AG21" t="str">
        <f t="shared" si="7"/>
        <v/>
      </c>
      <c r="AH21">
        <f>5*AE21</f>
        <v>0</v>
      </c>
      <c r="AI21">
        <f>LARGE(AH16:AH26,5)</f>
        <v>0</v>
      </c>
      <c r="AJ21" t="str">
        <f t="shared" si="8"/>
        <v/>
      </c>
      <c r="AK21" s="132"/>
      <c r="AL21"/>
      <c r="AM21"/>
      <c r="AN21"/>
      <c r="AO21" s="127"/>
      <c r="AP21"/>
      <c r="AQ21"/>
      <c r="AR21"/>
    </row>
    <row r="22" spans="1:44" s="6" customFormat="1" ht="12" customHeight="1">
      <c r="A22" s="53"/>
      <c r="B22" s="54"/>
      <c r="C22" s="55" t="s">
        <v>27</v>
      </c>
      <c r="D22" s="54"/>
      <c r="E22" s="54"/>
      <c r="F22" s="54"/>
      <c r="G22" s="54"/>
      <c r="H22" s="54"/>
      <c r="I22" s="56"/>
      <c r="J22" s="41"/>
      <c r="K22" s="41"/>
      <c r="L22" s="41"/>
      <c r="M22" s="41"/>
      <c r="N22" s="41" t="s">
        <v>27</v>
      </c>
      <c r="O22" s="41"/>
      <c r="P22" s="42"/>
      <c r="S22" s="111"/>
      <c r="AD22"/>
      <c r="AE22">
        <f t="shared" si="6"/>
        <v>0</v>
      </c>
      <c r="AF22">
        <v>6</v>
      </c>
      <c r="AG22" t="str">
        <f t="shared" si="7"/>
        <v/>
      </c>
      <c r="AH22">
        <f>6*AE22</f>
        <v>0</v>
      </c>
      <c r="AI22">
        <f>LARGE(AH16:AH26,6)</f>
        <v>0</v>
      </c>
      <c r="AJ22" t="str">
        <f t="shared" si="8"/>
        <v/>
      </c>
      <c r="AK22" s="132"/>
      <c r="AL22"/>
      <c r="AM22"/>
      <c r="AN22"/>
      <c r="AO22" s="127"/>
      <c r="AP22"/>
      <c r="AQ22"/>
      <c r="AR22"/>
    </row>
    <row r="23" spans="1:44" s="6" customFormat="1" ht="14.25" customHeight="1">
      <c r="A23" s="91" t="s">
        <v>54</v>
      </c>
      <c r="B23" s="90">
        <v>1</v>
      </c>
      <c r="C23" s="80" t="str">
        <f>VLOOKUP(A23,$Z$6:$AD$15,2,FALSE)</f>
        <v>BBBB</v>
      </c>
      <c r="D23" s="81" t="str">
        <f>VLOOKUP(A23,$Z$6:$AD$15,3,FALSE)</f>
        <v>bb</v>
      </c>
      <c r="E23" s="57" t="str">
        <f>VLOOKUP(A23,$Z$6:$AD$15,4,FALSE)</f>
        <v>M</v>
      </c>
      <c r="F23" s="57">
        <f>VLOOKUP(A23,$Z$6:$AD$15,5,FALSE)</f>
        <v>5</v>
      </c>
      <c r="G23" s="58"/>
      <c r="H23" s="58">
        <f>20+F23*5</f>
        <v>45</v>
      </c>
      <c r="I23" s="129">
        <f>IF(F23&lt;1,0,IF(E23="F",INDEX(Coefficients!A:Z,73,F23+8),INDEX(Coefficients!A:Z,41,F23+8)))</f>
        <v>1.0760000000000001</v>
      </c>
      <c r="J23" s="41"/>
      <c r="K23" s="41"/>
      <c r="L23" s="41"/>
      <c r="M23" s="41"/>
      <c r="N23" s="41" t="s">
        <v>73</v>
      </c>
      <c r="O23" s="41"/>
      <c r="P23" s="42"/>
      <c r="S23" s="111"/>
      <c r="AD23"/>
      <c r="AE23">
        <f t="shared" si="6"/>
        <v>0</v>
      </c>
      <c r="AF23">
        <v>7</v>
      </c>
      <c r="AG23" t="str">
        <f t="shared" si="7"/>
        <v/>
      </c>
      <c r="AH23">
        <f>7*AE23</f>
        <v>0</v>
      </c>
      <c r="AI23">
        <f>LARGE(AH16:AH26,7)</f>
        <v>0</v>
      </c>
      <c r="AJ23" t="str">
        <f t="shared" si="8"/>
        <v/>
      </c>
      <c r="AK23" s="132"/>
      <c r="AL23"/>
      <c r="AM23"/>
      <c r="AN23"/>
      <c r="AO23" s="127"/>
      <c r="AP23"/>
      <c r="AQ23"/>
      <c r="AR23"/>
    </row>
    <row r="24" spans="1:44" s="6" customFormat="1" ht="14.25" customHeight="1">
      <c r="A24" s="91" t="s">
        <v>55</v>
      </c>
      <c r="B24" s="90">
        <v>2</v>
      </c>
      <c r="C24" s="82" t="str">
        <f>VLOOKUP(A24,$Z$6:$AD$15,2,FALSE)</f>
        <v>HHHH</v>
      </c>
      <c r="D24" s="83" t="str">
        <f>VLOOKUP(A24,$Z$6:$AD$15,3,FALSE)</f>
        <v>hhh</v>
      </c>
      <c r="E24" s="29" t="str">
        <f>VLOOKUP(A24,$Z$6:$AD$15,4,FALSE)</f>
        <v>M</v>
      </c>
      <c r="F24" s="29">
        <f>VLOOKUP(A24,$Z$6:$AD$15,5,FALSE)</f>
        <v>4</v>
      </c>
      <c r="G24" s="59"/>
      <c r="H24" s="59">
        <f>20+F24*5</f>
        <v>40</v>
      </c>
      <c r="I24" s="124">
        <f>IF(F24&lt;1,0,IF(E24="F",INDEX(Coefficients!A:Z,74,F24+8),INDEX(Coefficients!A:Z,44,F24+8)))</f>
        <v>1.032</v>
      </c>
      <c r="J24" s="41"/>
      <c r="K24" s="41"/>
      <c r="L24" s="41"/>
      <c r="M24" s="41"/>
      <c r="N24" s="41"/>
      <c r="O24" s="125">
        <f>IF(OR(ISNA(AVERAGE(I23:I26)),MIN(I23:I26)=0),0,AVERAGE(I23:I26))</f>
        <v>1.1159999999999999</v>
      </c>
      <c r="P24" s="42"/>
      <c r="S24" s="111"/>
      <c r="AD24"/>
      <c r="AE24">
        <f t="shared" si="6"/>
        <v>0</v>
      </c>
      <c r="AF24">
        <v>8</v>
      </c>
      <c r="AG24" t="str">
        <f t="shared" si="7"/>
        <v/>
      </c>
      <c r="AH24">
        <f>8*AE24</f>
        <v>0</v>
      </c>
      <c r="AI24">
        <f>LARGE(AH16:AH26,8)</f>
        <v>0</v>
      </c>
      <c r="AJ24" t="str">
        <f t="shared" si="8"/>
        <v/>
      </c>
      <c r="AK24" s="132"/>
      <c r="AL24"/>
      <c r="AM24"/>
      <c r="AN24"/>
      <c r="AO24" s="127"/>
      <c r="AP24"/>
      <c r="AQ24"/>
      <c r="AR24"/>
    </row>
    <row r="25" spans="1:44" s="6" customFormat="1">
      <c r="A25" s="91" t="s">
        <v>56</v>
      </c>
      <c r="B25" s="90">
        <v>3</v>
      </c>
      <c r="C25" s="82" t="str">
        <f>VLOOKUP(A25,$Z$6:$AD$15,2,FALSE)</f>
        <v>FFFF</v>
      </c>
      <c r="D25" s="83" t="str">
        <f>VLOOKUP(A25,$Z$6:$AD$15,3,FALSE)</f>
        <v>ff</v>
      </c>
      <c r="E25" s="29" t="str">
        <f>VLOOKUP(A25,$Z$6:$AD$15,4,FALSE)</f>
        <v>F</v>
      </c>
      <c r="F25" s="29">
        <f>VLOOKUP(A25,$Z$6:$AD$15,5,FALSE)</f>
        <v>7</v>
      </c>
      <c r="G25" s="59"/>
      <c r="H25" s="59">
        <f>20+F25*5</f>
        <v>55</v>
      </c>
      <c r="I25" s="124">
        <f>IF(F25&lt;1,0,IF(E25="F",INDEX(Coefficients!A:Z,75,F25+8),INDEX(Coefficients!A:Z,47,F25+8)))</f>
        <v>1.341</v>
      </c>
      <c r="J25" s="41"/>
      <c r="K25" s="41"/>
      <c r="L25" s="41"/>
      <c r="M25" s="41"/>
      <c r="N25" s="41"/>
      <c r="O25" s="41"/>
      <c r="P25" s="42"/>
      <c r="S25" s="111"/>
      <c r="AD25"/>
      <c r="AE25">
        <f t="shared" si="6"/>
        <v>0</v>
      </c>
      <c r="AF25">
        <v>9</v>
      </c>
      <c r="AG25" t="str">
        <f t="shared" si="7"/>
        <v/>
      </c>
      <c r="AH25">
        <f>9*AE25</f>
        <v>0</v>
      </c>
      <c r="AI25">
        <f>LARGE(AH16:AH26,9)</f>
        <v>0</v>
      </c>
      <c r="AJ25" t="str">
        <f t="shared" si="8"/>
        <v/>
      </c>
      <c r="AK25" s="131"/>
      <c r="AL25"/>
      <c r="AM25"/>
      <c r="AN25"/>
      <c r="AO25" s="127"/>
      <c r="AP25"/>
      <c r="AQ25"/>
      <c r="AR25"/>
    </row>
    <row r="26" spans="1:44" s="6" customFormat="1" ht="14.45" customHeight="1">
      <c r="A26" s="91" t="s">
        <v>57</v>
      </c>
      <c r="B26" s="90">
        <v>4</v>
      </c>
      <c r="C26" s="84" t="str">
        <f>VLOOKUP(A26,$Z$6:$AD$15,2,FALSE)</f>
        <v>DDDD</v>
      </c>
      <c r="D26" s="85" t="str">
        <f>VLOOKUP(A26,$Z$6:$AD$15,3,FALSE)</f>
        <v>dd</v>
      </c>
      <c r="E26" s="60" t="str">
        <f>VLOOKUP(A26,$Z$6:$AD$15,4,FALSE)</f>
        <v>M</v>
      </c>
      <c r="F26" s="60">
        <f>VLOOKUP(A26,$Z$6:$AD$15,5,FALSE)</f>
        <v>3</v>
      </c>
      <c r="G26" s="61"/>
      <c r="H26" s="61">
        <f>20+F26*5</f>
        <v>35</v>
      </c>
      <c r="I26" s="124">
        <f>IF(F26&lt;1,0,IF(E26="F",INDEX(Coefficients!A:Z,72,F26+8),INDEX(Coefficients!A:Z,34,F26+8)))</f>
        <v>1.0149999999999999</v>
      </c>
      <c r="J26" s="41"/>
      <c r="K26" s="41"/>
      <c r="L26" s="41"/>
      <c r="M26" s="41"/>
      <c r="N26" s="41" t="s">
        <v>1</v>
      </c>
      <c r="O26" s="41"/>
      <c r="P26" s="42"/>
      <c r="S26" s="111"/>
      <c r="AD26"/>
      <c r="AE26">
        <f t="shared" si="6"/>
        <v>0</v>
      </c>
      <c r="AF26">
        <v>10</v>
      </c>
      <c r="AG26" t="str">
        <f t="shared" si="7"/>
        <v/>
      </c>
      <c r="AH26">
        <f>10*AE26</f>
        <v>0</v>
      </c>
      <c r="AI26">
        <f>LARGE(AH16:AH26,10)</f>
        <v>0</v>
      </c>
      <c r="AJ26" t="str">
        <f t="shared" si="8"/>
        <v/>
      </c>
      <c r="AK26" s="132"/>
      <c r="AL26"/>
      <c r="AM26"/>
      <c r="AN26"/>
      <c r="AO26" s="127"/>
      <c r="AP26"/>
      <c r="AQ26"/>
      <c r="AR26"/>
    </row>
    <row r="27" spans="1:44" s="6" customFormat="1" ht="14.45" customHeight="1">
      <c r="A27" s="130"/>
      <c r="B27" s="62"/>
      <c r="C27" s="63" t="s">
        <v>1</v>
      </c>
      <c r="D27" s="62"/>
      <c r="E27" s="62"/>
      <c r="F27" s="62"/>
      <c r="G27" s="62"/>
      <c r="H27" s="62"/>
      <c r="I27" s="126"/>
      <c r="J27" s="41"/>
      <c r="K27" s="41"/>
      <c r="L27" s="41"/>
      <c r="M27" s="41"/>
      <c r="N27" s="41" t="s">
        <v>73</v>
      </c>
      <c r="O27" s="41"/>
      <c r="P27" s="42"/>
      <c r="S27" s="111"/>
      <c r="AK27" s="131"/>
      <c r="AL27"/>
      <c r="AM27"/>
      <c r="AN27"/>
      <c r="AO27" s="127"/>
      <c r="AP27"/>
      <c r="AQ27"/>
      <c r="AR27"/>
    </row>
    <row r="28" spans="1:44" s="6" customFormat="1" ht="14.45" customHeight="1">
      <c r="A28" s="91" t="s">
        <v>54</v>
      </c>
      <c r="B28" s="90">
        <v>1</v>
      </c>
      <c r="C28" s="80" t="str">
        <f>VLOOKUP(A28,$Z$6:$AD$15,2,FALSE)</f>
        <v>BBBB</v>
      </c>
      <c r="D28" s="81" t="str">
        <f>VLOOKUP(A28,$Z$6:$AD$15,3,FALSE)</f>
        <v>bb</v>
      </c>
      <c r="E28" s="57" t="str">
        <f>VLOOKUP(A28,$Z$6:$AD$15,4,FALSE)</f>
        <v>M</v>
      </c>
      <c r="F28" s="57">
        <f>VLOOKUP(A28,$Z$6:$AD$15,5,FALSE)</f>
        <v>5</v>
      </c>
      <c r="G28" s="58"/>
      <c r="H28" s="58">
        <f>20+F28*5</f>
        <v>45</v>
      </c>
      <c r="I28" s="124">
        <f>IF(F28&lt;1,0,IF(E28="F",INDEX(Coefficients!A:Z,72,F28+8),INDEX(Coefficients!A:Z,34,F28+8)))</f>
        <v>1.048</v>
      </c>
      <c r="J28" s="41"/>
      <c r="K28" s="41"/>
      <c r="L28" s="41"/>
      <c r="M28" s="65"/>
      <c r="N28" s="41"/>
      <c r="O28" s="125">
        <f>IF(OR(ISNA(AVERAGE(I28:I37)),MIN(I28:I37)=0),0,AVERAGE(I28:I37))</f>
        <v>0</v>
      </c>
      <c r="P28" s="42"/>
      <c r="S28" s="111"/>
      <c r="AK28" s="132"/>
      <c r="AL28"/>
      <c r="AM28"/>
      <c r="AN28"/>
      <c r="AO28" s="127"/>
      <c r="AP28"/>
      <c r="AQ28"/>
      <c r="AR28"/>
    </row>
    <row r="29" spans="1:44" s="6" customFormat="1" ht="14.45" customHeight="1">
      <c r="A29" s="91" t="s">
        <v>58</v>
      </c>
      <c r="B29" s="90">
        <v>2</v>
      </c>
      <c r="C29" s="80" t="str">
        <f t="shared" ref="C29:C37" si="9">VLOOKUP(A29,$Z$6:$AD$15,2,FALSE)</f>
        <v>GGGG</v>
      </c>
      <c r="D29" s="81" t="str">
        <f t="shared" ref="D29:D37" si="10">VLOOKUP(A29,$Z$6:$AD$15,3,FALSE)</f>
        <v>gggg</v>
      </c>
      <c r="E29" s="57" t="str">
        <f t="shared" ref="E29:E37" si="11">VLOOKUP(A29,$Z$6:$AD$15,4,FALSE)</f>
        <v>F</v>
      </c>
      <c r="F29" s="57">
        <f t="shared" ref="F29:F37" si="12">VLOOKUP(A29,$Z$6:$AD$15,5,FALSE)</f>
        <v>7</v>
      </c>
      <c r="G29" s="58"/>
      <c r="H29" s="58">
        <f t="shared" ref="H29:H37" si="13">20+F29*5</f>
        <v>55</v>
      </c>
      <c r="I29" s="123">
        <f>IF(F29&lt;1,0,IF(E29="F",INDEX(Coefficients!A:Z,72,F29+8),INDEX(Coefficients!A:Z,34,F29+8)))</f>
        <v>1.3029999999999999</v>
      </c>
      <c r="J29" s="41"/>
      <c r="K29" s="41"/>
      <c r="L29" s="41"/>
      <c r="M29" s="65"/>
      <c r="N29" s="41"/>
      <c r="O29" s="125"/>
      <c r="P29" s="42"/>
      <c r="S29" s="111"/>
      <c r="AK29" s="132"/>
      <c r="AL29"/>
      <c r="AM29"/>
      <c r="AN29"/>
      <c r="AO29" s="127"/>
      <c r="AP29"/>
      <c r="AQ29"/>
      <c r="AR29"/>
    </row>
    <row r="30" spans="1:44" s="6" customFormat="1" ht="14.45" customHeight="1">
      <c r="A30" s="91" t="s">
        <v>57</v>
      </c>
      <c r="B30" s="90">
        <v>3</v>
      </c>
      <c r="C30" s="80" t="str">
        <f t="shared" si="9"/>
        <v>DDDD</v>
      </c>
      <c r="D30" s="81" t="str">
        <f t="shared" si="10"/>
        <v>dd</v>
      </c>
      <c r="E30" s="57" t="str">
        <f t="shared" si="11"/>
        <v>M</v>
      </c>
      <c r="F30" s="57">
        <f t="shared" si="12"/>
        <v>3</v>
      </c>
      <c r="G30" s="58"/>
      <c r="H30" s="58">
        <f t="shared" si="13"/>
        <v>35</v>
      </c>
      <c r="I30" s="123">
        <f>IF(F30&lt;1,0,IF(E30="F",INDEX(Coefficients!A:Z,72,F30+8),INDEX(Coefficients!A:Z,34,F30+8)))</f>
        <v>1.0149999999999999</v>
      </c>
      <c r="J30" s="64"/>
      <c r="K30" s="41"/>
      <c r="L30" s="41"/>
      <c r="M30" s="65"/>
      <c r="N30" s="41"/>
      <c r="O30" s="125"/>
      <c r="P30" s="42"/>
      <c r="S30" s="111"/>
      <c r="AK30" s="132"/>
      <c r="AL30"/>
      <c r="AM30"/>
      <c r="AN30"/>
      <c r="AO30" s="127"/>
      <c r="AP30"/>
      <c r="AQ30"/>
      <c r="AR30"/>
    </row>
    <row r="31" spans="1:44" s="6" customFormat="1" ht="14.45" customHeight="1">
      <c r="A31" s="91" t="s">
        <v>55</v>
      </c>
      <c r="B31" s="90">
        <v>4</v>
      </c>
      <c r="C31" s="80" t="str">
        <f t="shared" si="9"/>
        <v>HHHH</v>
      </c>
      <c r="D31" s="81" t="str">
        <f t="shared" si="10"/>
        <v>hhh</v>
      </c>
      <c r="E31" s="57" t="str">
        <f t="shared" si="11"/>
        <v>M</v>
      </c>
      <c r="F31" s="57">
        <f t="shared" si="12"/>
        <v>4</v>
      </c>
      <c r="G31" s="58"/>
      <c r="H31" s="58">
        <f t="shared" si="13"/>
        <v>40</v>
      </c>
      <c r="I31" s="123">
        <f>IF(F31&lt;1,0,IF(E31="F",INDEX(Coefficients!A:Z,72,F31+8),INDEX(Coefficients!A:Z,34,F31+8)))</f>
        <v>1.0289999999999999</v>
      </c>
      <c r="J31" s="64"/>
      <c r="K31" s="41"/>
      <c r="L31" s="41"/>
      <c r="M31" s="65"/>
      <c r="N31" s="41"/>
      <c r="O31" s="125"/>
      <c r="P31" s="42"/>
      <c r="S31" s="111"/>
      <c r="AK31" s="132"/>
      <c r="AL31"/>
      <c r="AM31"/>
      <c r="AN31"/>
      <c r="AO31" s="127"/>
      <c r="AP31"/>
      <c r="AQ31"/>
      <c r="AR31"/>
    </row>
    <row r="32" spans="1:44" s="6" customFormat="1" ht="14.45" customHeight="1">
      <c r="A32" s="91" t="s">
        <v>59</v>
      </c>
      <c r="B32" s="90">
        <v>5</v>
      </c>
      <c r="C32" s="80" t="str">
        <f t="shared" si="9"/>
        <v>AAA</v>
      </c>
      <c r="D32" s="81" t="str">
        <f t="shared" si="10"/>
        <v>a</v>
      </c>
      <c r="E32" s="57" t="str">
        <f t="shared" si="11"/>
        <v>F</v>
      </c>
      <c r="F32" s="57">
        <f t="shared" si="12"/>
        <v>0</v>
      </c>
      <c r="G32" s="58"/>
      <c r="H32" s="58">
        <f t="shared" si="13"/>
        <v>20</v>
      </c>
      <c r="I32" s="123">
        <f>IF(F32&lt;1,0,IF(E32="F",INDEX(Coefficients!A:Z,72,F32+8),INDEX(Coefficients!A:Z,34,F32+8)))</f>
        <v>0</v>
      </c>
      <c r="J32" s="64"/>
      <c r="K32" s="41"/>
      <c r="L32" s="41"/>
      <c r="M32" s="65"/>
      <c r="N32" s="41"/>
      <c r="O32" s="125"/>
      <c r="P32" s="42"/>
      <c r="S32" s="111"/>
      <c r="AK32" s="132"/>
      <c r="AL32"/>
      <c r="AM32"/>
      <c r="AN32"/>
      <c r="AO32" s="127"/>
      <c r="AP32"/>
      <c r="AQ32"/>
      <c r="AR32"/>
    </row>
    <row r="33" spans="1:44" s="6" customFormat="1">
      <c r="A33" s="91" t="s">
        <v>60</v>
      </c>
      <c r="B33" s="90">
        <v>6</v>
      </c>
      <c r="C33" s="82" t="str">
        <f t="shared" si="9"/>
        <v>IIII</v>
      </c>
      <c r="D33" s="83" t="str">
        <f t="shared" si="10"/>
        <v>ii</v>
      </c>
      <c r="E33" s="29" t="str">
        <f t="shared" si="11"/>
        <v>F</v>
      </c>
      <c r="F33" s="29">
        <f t="shared" si="12"/>
        <v>6</v>
      </c>
      <c r="G33" s="59"/>
      <c r="H33" s="59">
        <f t="shared" si="13"/>
        <v>50</v>
      </c>
      <c r="I33" s="123">
        <f>IF(F33&lt;1,0,IF(E33="F",INDEX(Coefficients!A:Z,72,F33+8),INDEX(Coefficients!A:Z,34,F33+8)))</f>
        <v>1.252</v>
      </c>
      <c r="J33" s="64"/>
      <c r="K33" s="41"/>
      <c r="L33" s="41"/>
      <c r="M33" s="65"/>
      <c r="N33" s="41"/>
      <c r="O33" s="41"/>
      <c r="P33" s="42"/>
      <c r="S33" s="111"/>
      <c r="AK33" s="132"/>
      <c r="AL33"/>
      <c r="AM33"/>
      <c r="AN33"/>
      <c r="AO33" s="127"/>
      <c r="AP33"/>
      <c r="AQ33"/>
      <c r="AR33"/>
    </row>
    <row r="34" spans="1:44" s="6" customFormat="1">
      <c r="A34" s="91" t="s">
        <v>61</v>
      </c>
      <c r="B34" s="90">
        <v>7</v>
      </c>
      <c r="C34" s="82" t="str">
        <f t="shared" si="9"/>
        <v>CCCC</v>
      </c>
      <c r="D34" s="83" t="str">
        <f t="shared" si="10"/>
        <v>ccc</v>
      </c>
      <c r="E34" s="29" t="str">
        <f t="shared" si="11"/>
        <v>F</v>
      </c>
      <c r="F34" s="29">
        <f t="shared" si="12"/>
        <v>6</v>
      </c>
      <c r="G34" s="59"/>
      <c r="H34" s="59">
        <f t="shared" si="13"/>
        <v>50</v>
      </c>
      <c r="I34" s="123">
        <f>IF(F34&lt;1,0,IF(E34="F",INDEX(Coefficients!A:Z,72,F34+8),INDEX(Coefficients!A:Z,34,F34+8)))</f>
        <v>1.252</v>
      </c>
      <c r="J34" s="64"/>
      <c r="K34" s="41"/>
      <c r="L34" s="41"/>
      <c r="M34" s="65"/>
      <c r="N34" s="41"/>
      <c r="O34" s="41"/>
      <c r="P34" s="42"/>
      <c r="S34" s="111"/>
      <c r="AK34" s="131"/>
      <c r="AL34"/>
      <c r="AM34"/>
      <c r="AN34"/>
      <c r="AO34" s="127"/>
      <c r="AP34"/>
      <c r="AQ34"/>
      <c r="AR34"/>
    </row>
    <row r="35" spans="1:44" s="6" customFormat="1">
      <c r="A35" s="91" t="s">
        <v>56</v>
      </c>
      <c r="B35" s="90">
        <v>8</v>
      </c>
      <c r="C35" s="82" t="str">
        <f t="shared" si="9"/>
        <v>FFFF</v>
      </c>
      <c r="D35" s="83" t="str">
        <f t="shared" si="10"/>
        <v>ff</v>
      </c>
      <c r="E35" s="29" t="str">
        <f t="shared" si="11"/>
        <v>F</v>
      </c>
      <c r="F35" s="29">
        <f t="shared" si="12"/>
        <v>7</v>
      </c>
      <c r="G35" s="59"/>
      <c r="H35" s="59">
        <f t="shared" si="13"/>
        <v>55</v>
      </c>
      <c r="I35" s="123">
        <f>IF(F35&lt;1,0,IF(E35="F",INDEX(Coefficients!A:Z,72,F35+8),INDEX(Coefficients!A:Z,34,F35+8)))</f>
        <v>1.3029999999999999</v>
      </c>
      <c r="J35" s="64"/>
      <c r="K35" s="41"/>
      <c r="L35" s="41"/>
      <c r="M35" s="65"/>
      <c r="N35" s="41"/>
      <c r="O35" s="41"/>
      <c r="P35" s="42"/>
      <c r="S35" s="111"/>
      <c r="AK35" s="132"/>
      <c r="AL35"/>
      <c r="AM35"/>
      <c r="AN35"/>
      <c r="AO35" s="127"/>
      <c r="AP35"/>
      <c r="AQ35"/>
      <c r="AR35"/>
    </row>
    <row r="36" spans="1:44" s="6" customFormat="1">
      <c r="A36" s="91" t="s">
        <v>62</v>
      </c>
      <c r="B36" s="90">
        <v>9</v>
      </c>
      <c r="C36" s="82" t="str">
        <f t="shared" si="9"/>
        <v>EEE</v>
      </c>
      <c r="D36" s="83" t="str">
        <f t="shared" si="10"/>
        <v>eee</v>
      </c>
      <c r="E36" s="29" t="str">
        <f t="shared" si="11"/>
        <v>M</v>
      </c>
      <c r="F36" s="29">
        <f t="shared" si="12"/>
        <v>4</v>
      </c>
      <c r="G36" s="59"/>
      <c r="H36" s="59">
        <f t="shared" si="13"/>
        <v>40</v>
      </c>
      <c r="I36" s="123">
        <f>IF(F36&lt;1,0,IF(E36="F",INDEX(Coefficients!A:Z,72,F36+8),INDEX(Coefficients!A:Z,34,F36+8)))</f>
        <v>1.0289999999999999</v>
      </c>
      <c r="J36" s="64"/>
      <c r="K36" s="41"/>
      <c r="L36" s="41"/>
      <c r="M36" s="65"/>
      <c r="N36" s="41"/>
      <c r="O36" s="41"/>
      <c r="P36" s="42"/>
      <c r="S36" s="111"/>
      <c r="AK36" s="132"/>
      <c r="AL36"/>
      <c r="AM36"/>
      <c r="AN36"/>
      <c r="AO36" s="127"/>
      <c r="AP36"/>
      <c r="AQ36"/>
      <c r="AR36"/>
    </row>
    <row r="37" spans="1:44" s="6" customFormat="1" ht="14.45" customHeight="1">
      <c r="A37" s="91" t="s">
        <v>63</v>
      </c>
      <c r="B37" s="90">
        <v>10</v>
      </c>
      <c r="C37" s="84" t="str">
        <f t="shared" si="9"/>
        <v>JJJJ</v>
      </c>
      <c r="D37" s="85" t="str">
        <f t="shared" si="10"/>
        <v>jj</v>
      </c>
      <c r="E37" s="60" t="str">
        <f t="shared" si="11"/>
        <v>M</v>
      </c>
      <c r="F37" s="60">
        <f t="shared" si="12"/>
        <v>3</v>
      </c>
      <c r="G37" s="61"/>
      <c r="H37" s="61">
        <f t="shared" si="13"/>
        <v>35</v>
      </c>
      <c r="I37" s="123">
        <f>IF(F37&lt;1,0,IF(E37="F",INDEX(Coefficients!A:Z,72,F37+8),INDEX(Coefficients!A:Z,34,F37+8)))</f>
        <v>1.0149999999999999</v>
      </c>
      <c r="J37" s="64"/>
      <c r="K37" s="41"/>
      <c r="L37" s="41"/>
      <c r="M37" s="65"/>
      <c r="N37" s="41"/>
      <c r="O37" s="41"/>
      <c r="P37" s="42"/>
      <c r="S37" s="111"/>
      <c r="AK37" s="131"/>
      <c r="AL37"/>
      <c r="AM37"/>
      <c r="AN37"/>
      <c r="AO37" s="127"/>
      <c r="AP37"/>
      <c r="AQ37"/>
      <c r="AR37"/>
    </row>
    <row r="38" spans="1:44" s="6" customFormat="1" ht="13.5" customHeight="1" thickBot="1">
      <c r="A38" s="66"/>
      <c r="B38" s="67"/>
      <c r="C38" s="68"/>
      <c r="D38" s="69"/>
      <c r="E38" s="69"/>
      <c r="F38" s="69"/>
      <c r="G38" s="70"/>
      <c r="H38" s="70"/>
      <c r="I38" s="71"/>
      <c r="J38" s="72"/>
      <c r="K38" s="72"/>
      <c r="L38" s="72"/>
      <c r="M38" s="72"/>
      <c r="N38" s="72"/>
      <c r="O38" s="72"/>
      <c r="P38" s="73"/>
      <c r="S38" s="111"/>
      <c r="AK38" s="131"/>
      <c r="AL38"/>
      <c r="AM38"/>
      <c r="AN38"/>
      <c r="AO38" s="127"/>
      <c r="AP38"/>
      <c r="AQ38"/>
      <c r="AR38"/>
    </row>
    <row r="39" spans="1:44" s="6" customFormat="1" ht="14.45" customHeight="1" thickTop="1">
      <c r="S39" s="111"/>
      <c r="AK39" s="131"/>
      <c r="AL39"/>
      <c r="AM39"/>
      <c r="AN39"/>
      <c r="AO39" s="127"/>
      <c r="AP39"/>
      <c r="AQ39"/>
      <c r="AR39"/>
    </row>
    <row r="40" spans="1:44" s="6" customFormat="1">
      <c r="S40" s="111"/>
      <c r="AK40" s="131"/>
      <c r="AL40"/>
      <c r="AM40"/>
      <c r="AN40"/>
      <c r="AO40" s="127"/>
      <c r="AP40"/>
      <c r="AQ40"/>
      <c r="AR40"/>
    </row>
    <row r="41" spans="1:44" s="6" customFormat="1">
      <c r="S41" s="111"/>
      <c r="AK41" s="131"/>
      <c r="AL41"/>
      <c r="AM41"/>
      <c r="AN41"/>
      <c r="AO41" s="127"/>
      <c r="AP41"/>
      <c r="AQ41"/>
      <c r="AR41"/>
    </row>
    <row r="42" spans="1:44" s="6" customFormat="1">
      <c r="I42" s="137"/>
      <c r="S42" s="111"/>
      <c r="AK42" s="131"/>
      <c r="AL42"/>
      <c r="AM42"/>
      <c r="AN42"/>
      <c r="AO42" s="127"/>
      <c r="AP42"/>
      <c r="AQ42"/>
      <c r="AR42"/>
    </row>
    <row r="43" spans="1:44" s="6" customFormat="1">
      <c r="S43" s="111"/>
      <c r="AK43" s="131"/>
      <c r="AL43"/>
      <c r="AM43"/>
      <c r="AN43"/>
      <c r="AO43" s="127"/>
      <c r="AP43"/>
      <c r="AQ43"/>
      <c r="AR43"/>
    </row>
    <row r="44" spans="1:44" s="6" customFormat="1">
      <c r="S44" s="111"/>
      <c r="AK44" s="131"/>
      <c r="AL44"/>
      <c r="AM44"/>
      <c r="AN44"/>
      <c r="AO44" s="127"/>
      <c r="AP44"/>
      <c r="AQ44"/>
      <c r="AR44"/>
    </row>
    <row r="45" spans="1:44" s="6" customFormat="1">
      <c r="S45" s="111"/>
      <c r="AK45" s="131"/>
      <c r="AL45"/>
      <c r="AM45"/>
      <c r="AN45"/>
      <c r="AO45" s="127"/>
      <c r="AP45"/>
      <c r="AQ45"/>
      <c r="AR45"/>
    </row>
    <row r="46" spans="1:44" s="6" customFormat="1">
      <c r="S46" s="111"/>
      <c r="AK46" s="131"/>
      <c r="AL46"/>
      <c r="AM46"/>
      <c r="AN46"/>
      <c r="AO46" s="127"/>
      <c r="AP46"/>
      <c r="AQ46"/>
      <c r="AR46"/>
    </row>
    <row r="47" spans="1:44" s="6" customFormat="1">
      <c r="S47" s="111"/>
      <c r="AK47" s="131"/>
      <c r="AL47"/>
      <c r="AM47"/>
      <c r="AN47"/>
      <c r="AO47" s="127"/>
      <c r="AP47"/>
      <c r="AQ47"/>
      <c r="AR47"/>
    </row>
    <row r="48" spans="1:44" s="6" customFormat="1">
      <c r="S48" s="111"/>
      <c r="AK48" s="131"/>
      <c r="AL48"/>
      <c r="AM48"/>
      <c r="AN48"/>
      <c r="AO48" s="127"/>
      <c r="AP48"/>
      <c r="AQ48"/>
      <c r="AR48"/>
    </row>
    <row r="49" spans="1:44" s="6" customFormat="1">
      <c r="S49" s="111"/>
      <c r="AK49" s="131"/>
      <c r="AL49"/>
      <c r="AM49"/>
      <c r="AN49"/>
      <c r="AO49" s="127"/>
      <c r="AP49"/>
      <c r="AQ49"/>
      <c r="AR49"/>
    </row>
    <row r="50" spans="1:44" s="6" customFormat="1">
      <c r="S50" s="111"/>
      <c r="AK50" s="131"/>
      <c r="AL50"/>
      <c r="AM50"/>
      <c r="AN50"/>
      <c r="AO50" s="127"/>
      <c r="AP50"/>
      <c r="AQ50"/>
      <c r="AR50"/>
    </row>
    <row r="51" spans="1:44" s="6" customFormat="1">
      <c r="A51"/>
      <c r="B51" s="6" t="e">
        <f>MATCH(A51,AQ:AQ,0)</f>
        <v>#N/A</v>
      </c>
      <c r="C51" s="6" t="str">
        <f>IF(ISNA(B51),"",YEAR(INDEX(AL:AQ,B51,4)))</f>
        <v/>
      </c>
      <c r="D51" s="6" t="str">
        <f>IF(ISNA(B51),"",INDEX(AL:AQ,B51,1))</f>
        <v/>
      </c>
      <c r="E51" s="6" t="str">
        <f>IF(ISNA(B51),"",INDEX(AL:AQ,B51,2))</f>
        <v/>
      </c>
      <c r="F51" s="6" t="str">
        <f>IF(ISNA(B51),"",INDEX(AL:AQ,B51,3))</f>
        <v/>
      </c>
      <c r="G51" s="86" t="b">
        <f>OR(A51=A$52,A51=A$53,A51=A$54,A51=A$55,A51=A$57,A51=A$58,A51=A$59,A51=A$60,A51=A$61)</f>
        <v>1</v>
      </c>
      <c r="H51">
        <f>IF(G51,1,0)</f>
        <v>1</v>
      </c>
      <c r="I51" t="b">
        <f t="shared" ref="I51:I61" si="14">NOT(ISNA(B51))</f>
        <v>0</v>
      </c>
      <c r="S51" s="111"/>
      <c r="AK51" s="131"/>
      <c r="AL51"/>
      <c r="AM51"/>
      <c r="AN51"/>
      <c r="AO51" s="127"/>
      <c r="AP51"/>
      <c r="AQ51"/>
      <c r="AR51"/>
    </row>
    <row r="52" spans="1:44" s="6" customFormat="1">
      <c r="A52"/>
      <c r="B52" s="6" t="e">
        <f>MATCH(A52,AQ:AQ,0)</f>
        <v>#N/A</v>
      </c>
      <c r="C52" s="6" t="str">
        <f>IF(ISNA(B52),"",YEAR(INDEX(AL:AQ,B52,4)))</f>
        <v/>
      </c>
      <c r="D52" s="6" t="str">
        <f>IF(ISNA(B52),"",INDEX(AL:AQ,B52,1))</f>
        <v/>
      </c>
      <c r="E52" s="6" t="str">
        <f>IF(ISNA(B52),"",INDEX(AL:AQ,B52,2))</f>
        <v/>
      </c>
      <c r="F52" s="6" t="str">
        <f>IF(ISNA(B52),"",INDEX(AL:AQ,B52,3))</f>
        <v/>
      </c>
      <c r="G52" s="86" t="b">
        <f>OR(A52=A$51,A52=A$53,A52=A$54,A52=A$55,A52=A$57,A52=A$58,A52=A$59,A52=A$60,A52=A$61)</f>
        <v>1</v>
      </c>
      <c r="H52">
        <f t="shared" ref="H52:H61" si="15">IF(G52,1,0)</f>
        <v>1</v>
      </c>
      <c r="I52" t="b">
        <f t="shared" si="14"/>
        <v>0</v>
      </c>
      <c r="S52" s="111"/>
      <c r="AK52" s="131"/>
      <c r="AL52"/>
      <c r="AM52"/>
      <c r="AN52"/>
      <c r="AO52" s="127"/>
      <c r="AP52"/>
      <c r="AQ52"/>
      <c r="AR52"/>
    </row>
    <row r="53" spans="1:44" s="6" customFormat="1">
      <c r="A53"/>
      <c r="B53" s="6" t="e">
        <f>MATCH(A53,AQ:AQ,0)</f>
        <v>#N/A</v>
      </c>
      <c r="C53" s="6" t="str">
        <f>IF(ISNA(B53),"",YEAR(INDEX(AL:AQ,B53,4)))</f>
        <v/>
      </c>
      <c r="D53" s="6" t="str">
        <f>IF(ISNA(B53),"",INDEX(AL:AQ,B53,1))</f>
        <v/>
      </c>
      <c r="E53" s="6" t="str">
        <f>IF(ISNA(B53),"",INDEX(AL:AQ,B53,2))</f>
        <v/>
      </c>
      <c r="F53" s="6" t="str">
        <f>IF(ISNA(B53),"",INDEX(AL:AQ,B53,3))</f>
        <v/>
      </c>
      <c r="G53" s="86" t="b">
        <f>OR(A53=A$51,A53=A$52,A53=A$54,A53=A$55,A53=A$57,A53=A$58,A53=A$59,A53=A$60,A53=A$61)</f>
        <v>1</v>
      </c>
      <c r="H53">
        <f t="shared" si="15"/>
        <v>1</v>
      </c>
      <c r="I53" t="b">
        <f t="shared" si="14"/>
        <v>0</v>
      </c>
      <c r="S53" s="111"/>
      <c r="AK53" s="131"/>
      <c r="AL53"/>
      <c r="AM53"/>
      <c r="AN53"/>
      <c r="AO53" s="127"/>
      <c r="AP53"/>
      <c r="AQ53"/>
      <c r="AR53"/>
    </row>
    <row r="54" spans="1:44" s="6" customFormat="1">
      <c r="A54"/>
      <c r="B54" s="6" t="e">
        <f>MATCH(A54,AQ:AQ,0)</f>
        <v>#N/A</v>
      </c>
      <c r="C54" s="6" t="str">
        <f>IF(ISNA(B54),"",YEAR(INDEX(AL:AQ,B54,4)))</f>
        <v/>
      </c>
      <c r="D54" s="6" t="str">
        <f>IF(ISNA(B54),"",INDEX(AL:AQ,B54,1))</f>
        <v/>
      </c>
      <c r="E54" s="6" t="str">
        <f>IF(ISNA(B54),"",INDEX(AL:AQ,B54,2))</f>
        <v/>
      </c>
      <c r="F54" s="6" t="str">
        <f>IF(ISNA(B54),"",INDEX(AL:AQ,B54,3))</f>
        <v/>
      </c>
      <c r="G54" s="86" t="b">
        <f>OR(A54=A$51,A54=A$52,A54=A$53,A54=A$55,A54=A$57,A54=A$58,A54=A$59,A54=A$60,A54=A$61)</f>
        <v>1</v>
      </c>
      <c r="H54">
        <f t="shared" si="15"/>
        <v>1</v>
      </c>
      <c r="I54" t="b">
        <f t="shared" si="14"/>
        <v>0</v>
      </c>
      <c r="S54" s="111"/>
      <c r="AK54" s="131"/>
      <c r="AL54"/>
      <c r="AM54"/>
      <c r="AN54"/>
      <c r="AO54" s="127"/>
      <c r="AP54"/>
      <c r="AQ54"/>
      <c r="AR54"/>
    </row>
    <row r="55" spans="1:44" s="6" customFormat="1">
      <c r="A55"/>
      <c r="B55" s="6" t="e">
        <f>MATCH(A55,AQ:AQ,0)</f>
        <v>#N/A</v>
      </c>
      <c r="C55" s="6" t="str">
        <f>IF(ISNA(B55),"",YEAR(INDEX(AL:AQ,B55,4)))</f>
        <v/>
      </c>
      <c r="D55" s="6" t="str">
        <f>IF(ISNA(B55),"",INDEX(AL:AQ,B55,1))</f>
        <v/>
      </c>
      <c r="E55" s="6" t="str">
        <f>IF(ISNA(B55),"",INDEX(AL:AQ,B55,2))</f>
        <v/>
      </c>
      <c r="F55" s="6" t="str">
        <f>IF(ISNA(B55),"",INDEX(AL:AQ,B55,3))</f>
        <v/>
      </c>
      <c r="G55" s="86" t="b">
        <f>OR(A55=A$51,A55=A$52,A55=A$53,A55=A$54,A55=A$57,A55=A$58,A55=A$59,A55=A$60,A55=A$61)</f>
        <v>1</v>
      </c>
      <c r="H55">
        <f t="shared" si="15"/>
        <v>1</v>
      </c>
      <c r="I55" t="b">
        <f t="shared" si="14"/>
        <v>0</v>
      </c>
      <c r="S55" s="111"/>
      <c r="AK55" s="131"/>
      <c r="AL55"/>
      <c r="AM55"/>
      <c r="AN55"/>
      <c r="AO55" s="127"/>
      <c r="AP55"/>
      <c r="AQ55"/>
      <c r="AR55"/>
    </row>
    <row r="56" spans="1:44" s="6" customFormat="1">
      <c r="A56"/>
      <c r="G56" s="86"/>
      <c r="H56"/>
      <c r="I56"/>
      <c r="S56" s="111"/>
      <c r="AK56" s="131"/>
      <c r="AL56"/>
      <c r="AM56"/>
      <c r="AN56"/>
      <c r="AO56" s="127"/>
      <c r="AP56"/>
      <c r="AQ56"/>
      <c r="AR56"/>
    </row>
    <row r="57" spans="1:44" s="6" customFormat="1">
      <c r="A57"/>
      <c r="B57" s="6" t="e">
        <f>MATCH(A57,AQ:AQ,0)</f>
        <v>#N/A</v>
      </c>
      <c r="C57" s="6" t="str">
        <f>IF(ISNA(B57),"",YEAR(INDEX(AL:AQ,B57,4)))</f>
        <v/>
      </c>
      <c r="D57" s="6" t="str">
        <f>IF(ISNA(B57),"",INDEX(AL:AQ,B57,1))</f>
        <v/>
      </c>
      <c r="E57" s="6" t="str">
        <f>IF(ISNA(B57),"",INDEX(AL:AQ,B57,2))</f>
        <v/>
      </c>
      <c r="F57" s="6" t="str">
        <f>IF(ISNA(B57),"",INDEX(AL:AQ,B57,3))</f>
        <v/>
      </c>
      <c r="G57" s="86" t="b">
        <f>OR(A57=A$51,A57=A$52,A57=A$53,A57=A$54,A57=A$55,A57=A$58,A57=A$59,A57=A$60,A57=A$61)</f>
        <v>1</v>
      </c>
      <c r="H57">
        <f t="shared" si="15"/>
        <v>1</v>
      </c>
      <c r="I57" t="b">
        <f t="shared" si="14"/>
        <v>0</v>
      </c>
      <c r="S57" s="111"/>
      <c r="AK57" s="131"/>
      <c r="AL57"/>
      <c r="AM57"/>
      <c r="AN57"/>
      <c r="AO57" s="127"/>
      <c r="AP57"/>
      <c r="AQ57"/>
      <c r="AR57"/>
    </row>
    <row r="58" spans="1:44" s="6" customFormat="1">
      <c r="A58"/>
      <c r="B58" s="6" t="e">
        <f>MATCH(A58,AQ:AQ,0)</f>
        <v>#N/A</v>
      </c>
      <c r="C58" s="6" t="str">
        <f>IF(ISNA(B58),"",YEAR(INDEX(AL:AQ,B58,4)))</f>
        <v/>
      </c>
      <c r="D58" s="6" t="str">
        <f>IF(ISNA(B58),"",INDEX(AL:AQ,B58,1))</f>
        <v/>
      </c>
      <c r="E58" s="6" t="str">
        <f>IF(ISNA(B58),"",INDEX(AL:AQ,B58,2))</f>
        <v/>
      </c>
      <c r="F58" s="6" t="str">
        <f>IF(ISNA(B58),"",INDEX(AL:AQ,B58,3))</f>
        <v/>
      </c>
      <c r="G58" s="86" t="b">
        <f>OR(A58=A$51,A58=A$52,A58=A$53,A58=A$54,A58=A$55,A58=A$57,A58=A$59,A58=A$60,A58=A$61)</f>
        <v>1</v>
      </c>
      <c r="H58">
        <f t="shared" si="15"/>
        <v>1</v>
      </c>
      <c r="I58" t="b">
        <f t="shared" si="14"/>
        <v>0</v>
      </c>
      <c r="S58" s="111"/>
      <c r="AK58" s="131"/>
      <c r="AL58"/>
      <c r="AM58"/>
      <c r="AN58"/>
      <c r="AO58" s="127"/>
      <c r="AP58"/>
      <c r="AQ58"/>
      <c r="AR58"/>
    </row>
    <row r="59" spans="1:44" s="6" customFormat="1">
      <c r="A59"/>
      <c r="B59" s="6" t="e">
        <f>MATCH(A59,AQ:AQ,0)</f>
        <v>#N/A</v>
      </c>
      <c r="C59" s="6" t="str">
        <f>IF(ISNA(B59),"",YEAR(INDEX(AL:AQ,B59,4)))</f>
        <v/>
      </c>
      <c r="D59" s="6" t="str">
        <f>IF(ISNA(B59),"",INDEX(AL:AQ,B59,1))</f>
        <v/>
      </c>
      <c r="E59" s="6" t="str">
        <f>IF(ISNA(B59),"",INDEX(AL:AQ,B59,2))</f>
        <v/>
      </c>
      <c r="F59" s="6" t="str">
        <f>IF(ISNA(B59),"",INDEX(AL:AQ,B59,3))</f>
        <v/>
      </c>
      <c r="G59" s="86" t="b">
        <f>OR(A59=A$51,A59=A$52,A59=A$53,A59=A$54,A59=A$55,A59=A$57,A59=A$58,A59=A$60,A59=A$61)</f>
        <v>1</v>
      </c>
      <c r="H59">
        <f t="shared" si="15"/>
        <v>1</v>
      </c>
      <c r="I59" t="b">
        <f t="shared" si="14"/>
        <v>0</v>
      </c>
      <c r="S59" s="111"/>
      <c r="AK59" s="131"/>
      <c r="AL59"/>
      <c r="AM59"/>
      <c r="AN59"/>
      <c r="AO59" s="127"/>
      <c r="AP59"/>
      <c r="AQ59"/>
      <c r="AR59"/>
    </row>
    <row r="60" spans="1:44" s="6" customFormat="1">
      <c r="A60"/>
      <c r="B60" s="6" t="e">
        <f>MATCH(A60,AQ:AQ,0)</f>
        <v>#N/A</v>
      </c>
      <c r="C60" s="6" t="str">
        <f>IF(ISNA(B60),"",YEAR(INDEX(AL:AQ,B60,4)))</f>
        <v/>
      </c>
      <c r="D60" s="6" t="str">
        <f>IF(ISNA(B60),"",INDEX(AL:AQ,B60,1))</f>
        <v/>
      </c>
      <c r="E60" s="6" t="str">
        <f>IF(ISNA(B60),"",INDEX(AL:AQ,B60,2))</f>
        <v/>
      </c>
      <c r="F60" s="6" t="str">
        <f>IF(ISNA(B60),"",INDEX(AL:AQ,B60,3))</f>
        <v/>
      </c>
      <c r="G60" s="86" t="b">
        <f>OR(A60=A$51,A60=A$52,A60=A$53,A60=A$54,A60=A$55,A60=A$57,A60=A$58,A60=A$59,A60=A$61)</f>
        <v>1</v>
      </c>
      <c r="H60">
        <f t="shared" si="15"/>
        <v>1</v>
      </c>
      <c r="I60" t="b">
        <f t="shared" si="14"/>
        <v>0</v>
      </c>
      <c r="S60" s="111"/>
      <c r="AK60" s="131"/>
      <c r="AL60"/>
      <c r="AM60"/>
      <c r="AN60"/>
      <c r="AO60" s="127"/>
      <c r="AP60"/>
      <c r="AQ60"/>
      <c r="AR60"/>
    </row>
    <row r="61" spans="1:44" s="6" customFormat="1">
      <c r="A61"/>
      <c r="B61" s="6" t="e">
        <f>MATCH(A61,AQ:AQ,0)</f>
        <v>#N/A</v>
      </c>
      <c r="C61" s="6" t="str">
        <f>IF(ISNA(B61),"",YEAR(INDEX(AL:AQ,B61,4)))</f>
        <v/>
      </c>
      <c r="D61" s="6" t="str">
        <f>IF(ISNA(B61),"",INDEX(AL:AQ,B61,1))</f>
        <v/>
      </c>
      <c r="E61" s="6" t="str">
        <f>IF(ISNA(B61),"",INDEX(AL:AQ,B61,2))</f>
        <v/>
      </c>
      <c r="F61" s="6" t="str">
        <f>IF(ISNA(B61),"",INDEX(AL:AQ,B61,3))</f>
        <v/>
      </c>
      <c r="G61" s="86" t="b">
        <f>OR(A61=A$51,A61=A$52,A61=A$53,A61=A$54,A61=A$55,A61=A$57,A61=A$58,A61=A$59,A61=A$60)</f>
        <v>1</v>
      </c>
      <c r="H61">
        <f t="shared" si="15"/>
        <v>1</v>
      </c>
      <c r="I61" t="b">
        <f t="shared" si="14"/>
        <v>0</v>
      </c>
      <c r="S61" s="111"/>
      <c r="AK61" s="131"/>
      <c r="AL61"/>
      <c r="AM61"/>
      <c r="AN61"/>
      <c r="AO61" s="127"/>
      <c r="AP61"/>
      <c r="AQ61"/>
      <c r="AR61"/>
    </row>
    <row r="62" spans="1:44" s="6" customFormat="1">
      <c r="S62" s="111"/>
      <c r="AK62" s="131"/>
      <c r="AL62"/>
      <c r="AM62"/>
      <c r="AN62"/>
      <c r="AO62" s="127"/>
      <c r="AP62"/>
      <c r="AQ62"/>
      <c r="AR62"/>
    </row>
    <row r="63" spans="1:44" s="6" customFormat="1">
      <c r="S63" s="111"/>
      <c r="AK63" s="131"/>
      <c r="AL63"/>
      <c r="AM63"/>
      <c r="AN63"/>
      <c r="AO63" s="127"/>
      <c r="AP63"/>
      <c r="AQ63"/>
      <c r="AR63"/>
    </row>
    <row r="64" spans="1:44" s="6" customFormat="1">
      <c r="S64" s="111"/>
      <c r="AK64" s="131"/>
      <c r="AL64"/>
      <c r="AM64"/>
      <c r="AN64"/>
      <c r="AO64" s="127"/>
      <c r="AP64"/>
      <c r="AQ64"/>
      <c r="AR64"/>
    </row>
    <row r="65" spans="19:44" s="6" customFormat="1">
      <c r="S65" s="111"/>
      <c r="AK65" s="131"/>
      <c r="AL65"/>
      <c r="AM65"/>
      <c r="AN65"/>
      <c r="AO65" s="127"/>
      <c r="AP65"/>
      <c r="AQ65"/>
      <c r="AR65"/>
    </row>
    <row r="66" spans="19:44" s="6" customFormat="1">
      <c r="S66" s="111"/>
      <c r="AK66" s="131"/>
      <c r="AL66"/>
      <c r="AM66"/>
      <c r="AN66"/>
      <c r="AO66" s="127"/>
      <c r="AP66"/>
      <c r="AQ66"/>
      <c r="AR66"/>
    </row>
    <row r="67" spans="19:44" s="6" customFormat="1">
      <c r="S67" s="111"/>
      <c r="AK67" s="131"/>
      <c r="AL67"/>
      <c r="AM67"/>
      <c r="AN67"/>
      <c r="AO67" s="127"/>
      <c r="AP67"/>
      <c r="AQ67"/>
      <c r="AR67"/>
    </row>
    <row r="68" spans="19:44" s="6" customFormat="1">
      <c r="S68" s="111"/>
      <c r="AK68" s="131"/>
      <c r="AL68"/>
      <c r="AM68"/>
      <c r="AN68"/>
      <c r="AO68" s="127"/>
      <c r="AP68"/>
      <c r="AQ68"/>
      <c r="AR68"/>
    </row>
    <row r="69" spans="19:44" s="6" customFormat="1">
      <c r="S69" s="111"/>
      <c r="AK69" s="131"/>
      <c r="AL69"/>
      <c r="AM69"/>
      <c r="AN69"/>
      <c r="AO69" s="127"/>
      <c r="AP69"/>
      <c r="AQ69"/>
      <c r="AR69"/>
    </row>
    <row r="70" spans="19:44" s="6" customFormat="1">
      <c r="S70" s="111"/>
      <c r="AK70" s="131"/>
      <c r="AL70"/>
      <c r="AM70"/>
      <c r="AN70"/>
      <c r="AO70" s="127"/>
      <c r="AP70"/>
      <c r="AQ70"/>
      <c r="AR70"/>
    </row>
  </sheetData>
  <phoneticPr fontId="12" type="noConversion"/>
  <conditionalFormatting sqref="F12:F16 F6:F10">
    <cfRule type="cellIs" dxfId="1" priority="1" stopIfTrue="1" operator="notBetween">
      <formula>1</formula>
      <formula>14</formula>
    </cfRule>
  </conditionalFormatting>
  <dataValidations disablePrompts="1" count="5">
    <dataValidation type="whole" allowBlank="1" showInputMessage="1" showErrorMessage="1" errorTitle="Categories" error="Il n'y a pas de catégories supérieures à 14" sqref="G28:H38 G23:H26">
      <formula1>1</formula1>
      <formula2>14</formula2>
    </dataValidation>
    <dataValidation type="decimal" operator="greaterThan" allowBlank="1" showInputMessage="1" showErrorMessage="1" errorTitle="Saisie du temps d'engagement" error="Entrez le temps sous la forme_x000a_minutes , separateur decimal , secondes et centiemes" sqref="G5:G17">
      <formula1>0</formula1>
    </dataValidation>
    <dataValidation type="list" allowBlank="1" showInputMessage="1" showErrorMessage="1" errorTitle="Choisir le sexe" error="Les choix sont :_x000a_    F pour les femmes_x000a_    M pour les messieurs" sqref="E6:E10 E12:E16">
      <formula1>$Z$1:$Z$2</formula1>
    </dataValidation>
    <dataValidation type="list" errorStyle="warning" allowBlank="1" showInputMessage="1" showErrorMessage="1" errorTitle="Mauvaise Saisie" error="Ces Noms et Prenoms ne sont pas dans l'equipe" sqref="A23:A26">
      <formula1>$AJ$6:$AJ$15</formula1>
    </dataValidation>
    <dataValidation type="list" allowBlank="1" showInputMessage="1" showErrorMessage="1" sqref="A28:A37">
      <formula1>$AJ$17:$AJ$26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R70"/>
  <sheetViews>
    <sheetView zoomScale="90" zoomScaleNormal="90" workbookViewId="0">
      <selection activeCell="B6" sqref="B6"/>
    </sheetView>
  </sheetViews>
  <sheetFormatPr baseColWidth="10" defaultRowHeight="12.75"/>
  <cols>
    <col min="1" max="1" width="21" bestFit="1" customWidth="1"/>
    <col min="2" max="2" width="9.83203125" customWidth="1"/>
    <col min="3" max="4" width="25.83203125" customWidth="1"/>
    <col min="5" max="5" width="5.33203125" customWidth="1"/>
    <col min="6" max="6" width="5.83203125" customWidth="1"/>
    <col min="7" max="7" width="11.1640625" customWidth="1"/>
    <col min="8" max="8" width="6.1640625" customWidth="1"/>
    <col min="9" max="9" width="8.5" customWidth="1"/>
    <col min="10" max="13" width="9.83203125" customWidth="1"/>
    <col min="14" max="14" width="8.83203125" customWidth="1"/>
    <col min="15" max="15" width="8.1640625" customWidth="1"/>
    <col min="16" max="16" width="10.83203125" customWidth="1"/>
    <col min="17" max="17" width="2.5" customWidth="1"/>
    <col min="19" max="19" width="20.5" customWidth="1"/>
  </cols>
  <sheetData>
    <row r="1" spans="1:44" s="6" customFormat="1" ht="32.25" customHeight="1" thickTop="1">
      <c r="A1" s="74"/>
      <c r="B1" s="2"/>
      <c r="C1" s="3" t="s">
        <v>71</v>
      </c>
      <c r="D1" s="75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5"/>
      <c r="S1" s="111"/>
      <c r="Z1" s="6" t="s">
        <v>158</v>
      </c>
      <c r="AK1" s="131"/>
      <c r="AL1"/>
      <c r="AM1"/>
      <c r="AN1"/>
      <c r="AO1" s="127"/>
      <c r="AP1"/>
      <c r="AQ1"/>
      <c r="AR1"/>
    </row>
    <row r="2" spans="1:44" s="6" customFormat="1" ht="24" customHeight="1" thickBot="1">
      <c r="A2" s="155">
        <v>2016</v>
      </c>
      <c r="B2" s="7"/>
      <c r="C2" s="8" t="s">
        <v>112</v>
      </c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0"/>
      <c r="S2" s="111"/>
      <c r="Z2" s="6" t="s">
        <v>167</v>
      </c>
      <c r="AK2" s="132"/>
      <c r="AL2"/>
      <c r="AM2"/>
      <c r="AN2"/>
      <c r="AO2" s="127"/>
      <c r="AP2"/>
      <c r="AQ2"/>
      <c r="AR2"/>
    </row>
    <row r="3" spans="1:44" s="6" customFormat="1" ht="15.75" thickTop="1">
      <c r="A3" s="11"/>
      <c r="B3" s="87" t="s">
        <v>170</v>
      </c>
      <c r="C3" s="12" t="s">
        <v>31</v>
      </c>
      <c r="D3" s="12" t="s">
        <v>30</v>
      </c>
      <c r="E3" s="12" t="s">
        <v>28</v>
      </c>
      <c r="F3" s="12" t="s">
        <v>64</v>
      </c>
      <c r="G3" s="12" t="s">
        <v>74</v>
      </c>
      <c r="H3" s="12" t="s">
        <v>191</v>
      </c>
      <c r="I3" s="12" t="s">
        <v>65</v>
      </c>
      <c r="J3" s="12" t="s">
        <v>32</v>
      </c>
      <c r="K3" s="12" t="s">
        <v>192</v>
      </c>
      <c r="L3" s="12" t="s">
        <v>193</v>
      </c>
      <c r="M3" s="12" t="s">
        <v>193</v>
      </c>
      <c r="N3" s="12" t="s">
        <v>68</v>
      </c>
      <c r="O3" s="12" t="s">
        <v>68</v>
      </c>
      <c r="P3" s="13" t="s">
        <v>67</v>
      </c>
      <c r="S3" s="111"/>
      <c r="AK3" s="132"/>
      <c r="AL3"/>
      <c r="AM3"/>
      <c r="AN3"/>
      <c r="AO3" s="127"/>
      <c r="AP3"/>
      <c r="AQ3"/>
      <c r="AR3"/>
    </row>
    <row r="4" spans="1:44" s="6" customFormat="1" ht="15.75" thickBot="1">
      <c r="A4" s="14" t="s">
        <v>70</v>
      </c>
      <c r="B4" s="88" t="s">
        <v>171</v>
      </c>
      <c r="C4" s="15"/>
      <c r="D4" s="15"/>
      <c r="E4" s="15" t="s">
        <v>159</v>
      </c>
      <c r="F4" s="15"/>
      <c r="G4" s="15" t="s">
        <v>33</v>
      </c>
      <c r="H4" s="15" t="s">
        <v>194</v>
      </c>
      <c r="I4" s="15"/>
      <c r="J4" s="15" t="s">
        <v>33</v>
      </c>
      <c r="K4" s="15"/>
      <c r="L4" s="15"/>
      <c r="M4" s="15" t="s">
        <v>33</v>
      </c>
      <c r="N4" s="15" t="s">
        <v>114</v>
      </c>
      <c r="O4" s="15" t="s">
        <v>29</v>
      </c>
      <c r="P4" s="16" t="s">
        <v>69</v>
      </c>
      <c r="S4" s="111"/>
      <c r="AK4" s="131"/>
      <c r="AL4"/>
      <c r="AM4"/>
      <c r="AN4"/>
      <c r="AO4" s="127"/>
      <c r="AP4"/>
      <c r="AQ4"/>
      <c r="AR4"/>
    </row>
    <row r="5" spans="1:44" s="6" customFormat="1" ht="15">
      <c r="A5" s="17" t="s">
        <v>27</v>
      </c>
      <c r="B5" s="18"/>
      <c r="C5" s="19"/>
      <c r="D5" s="20"/>
      <c r="E5" s="20"/>
      <c r="F5" s="20"/>
      <c r="G5" s="150"/>
      <c r="H5" s="97"/>
      <c r="I5" s="112">
        <f>O24</f>
        <v>1.14225</v>
      </c>
      <c r="J5" s="147">
        <v>2.13</v>
      </c>
      <c r="K5" s="21">
        <f>((J5-INT(J5))*100)+INT(J5)*60</f>
        <v>133</v>
      </c>
      <c r="L5" s="113">
        <f>IF(I5=0,0,ROUND(K5/I5,2))</f>
        <v>116.44</v>
      </c>
      <c r="M5" s="114">
        <f t="shared" ref="M5:M10" si="0">((L5-MOD(L5,60))/60)+MOD(L5,60)/100</f>
        <v>1.5644</v>
      </c>
      <c r="N5" s="22"/>
      <c r="O5" s="22">
        <f>IF(M5&gt;0,IF(ISNA(VLOOKUP(M5,_98,1,0)),1501-MATCH(M5,_98,1),1502-MATCH(M5,_98,1)),0)</f>
        <v>1165</v>
      </c>
      <c r="P5" s="115">
        <f>O5</f>
        <v>1165</v>
      </c>
      <c r="S5" s="111"/>
      <c r="AK5" s="131"/>
      <c r="AL5"/>
      <c r="AM5"/>
      <c r="AN5"/>
      <c r="AO5" s="127"/>
      <c r="AP5"/>
      <c r="AQ5"/>
      <c r="AR5"/>
    </row>
    <row r="6" spans="1:44" s="6" customFormat="1" ht="15">
      <c r="A6" s="23" t="s">
        <v>195</v>
      </c>
      <c r="B6" s="89">
        <v>1991</v>
      </c>
      <c r="C6" s="78" t="s">
        <v>198</v>
      </c>
      <c r="D6" s="79" t="s">
        <v>35</v>
      </c>
      <c r="E6" s="25" t="s">
        <v>167</v>
      </c>
      <c r="F6" s="26">
        <f>IF(ISBLANK(B6),"",ROUNDUP(($A$2-VALUE(RIGHT(B6,2))-1924)/5,0))</f>
        <v>1</v>
      </c>
      <c r="G6" s="151"/>
      <c r="H6" s="98">
        <f>20+F6*5</f>
        <v>25</v>
      </c>
      <c r="I6" s="116">
        <f>IF(F6&lt;1,0,IF(F6&lt;1,0,IF(E6="F",INDEX(Coefficients!A:Z,7,F6+8),INDEX(Coefficients!A:Z,37,F6+8))))</f>
        <v>1</v>
      </c>
      <c r="J6" s="148">
        <v>6.2</v>
      </c>
      <c r="K6" s="27">
        <f t="shared" ref="K6:K17" si="1">((J6-INT(J6))*100)+INT(J6)*60</f>
        <v>380</v>
      </c>
      <c r="L6" s="117">
        <f>IF(F6&lt;1,0,ROUND(K6/I6,2))</f>
        <v>380</v>
      </c>
      <c r="M6" s="118">
        <f t="shared" si="0"/>
        <v>6.2</v>
      </c>
      <c r="N6" s="28">
        <f>IF(M6&gt;0,IF(ISNA(VLOOKUP(M6,_04,1,0)),1501-MATCH(M6,_04,1),1502-MATCH(M6,_04,1)),0)</f>
        <v>467</v>
      </c>
      <c r="O6" s="28">
        <f>IF(M6&gt;0,IF(ISNA(VLOOKUP(M6,_54,1,0)),1501-MATCH(M6,_54,1),1502-MATCH(M6,_54,1)),0)</f>
        <v>312</v>
      </c>
      <c r="P6" s="30">
        <f>IF(E6="F",N6,O6)</f>
        <v>312</v>
      </c>
      <c r="S6" s="111"/>
      <c r="Z6" s="6" t="str">
        <f>CONCATENATE(C16," ",D16)</f>
        <v>JJJJ jj</v>
      </c>
      <c r="AA6" s="6" t="str">
        <f>C16</f>
        <v>JJJJ</v>
      </c>
      <c r="AB6" s="6" t="str">
        <f>D16</f>
        <v>jj</v>
      </c>
      <c r="AC6" s="6" t="str">
        <f>E16</f>
        <v>M</v>
      </c>
      <c r="AD6" s="6">
        <f>F16</f>
        <v>4</v>
      </c>
      <c r="AE6">
        <f>IF(OR(Z6=A$23,Z6=A$24,Z6=A$25,Z6=A$26,Z6=A$27,Z6=A$28,Z6=A$33,Z6=A$34,Z6=A$35,Z6=A$36,Z6=A$37),0,1)</f>
        <v>0</v>
      </c>
      <c r="AF6">
        <v>1</v>
      </c>
      <c r="AG6" t="str">
        <f>IF(AE6,Z6,"")</f>
        <v/>
      </c>
      <c r="AH6">
        <f>1*AE6</f>
        <v>0</v>
      </c>
      <c r="AI6">
        <f>LARGE(AH5:AH15,1)</f>
        <v>10</v>
      </c>
      <c r="AJ6" t="str">
        <f t="shared" ref="AJ6:AJ15" si="2">IF(AI6&gt;0,VLOOKUP(AI6,$AF$6:$AG$15,2,0),"")</f>
        <v>AA a</v>
      </c>
      <c r="AK6" s="131"/>
      <c r="AL6"/>
      <c r="AM6"/>
      <c r="AN6"/>
      <c r="AO6" s="127"/>
      <c r="AP6"/>
      <c r="AQ6"/>
      <c r="AR6"/>
    </row>
    <row r="7" spans="1:44" s="6" customFormat="1" ht="15">
      <c r="A7" s="23" t="s">
        <v>25</v>
      </c>
      <c r="B7" s="89">
        <v>1968</v>
      </c>
      <c r="C7" s="78" t="s">
        <v>36</v>
      </c>
      <c r="D7" s="79" t="s">
        <v>37</v>
      </c>
      <c r="E7" s="24" t="s">
        <v>167</v>
      </c>
      <c r="F7" s="26">
        <f>IF(ISBLANK(B7),"",ROUNDUP(($A$2-VALUE(RIGHT(B7,2))-1924)/5,0))</f>
        <v>5</v>
      </c>
      <c r="G7" s="151"/>
      <c r="H7" s="98">
        <f>20+F7*5</f>
        <v>45</v>
      </c>
      <c r="I7" s="116">
        <f>IF(F7&lt;1,0,IF(E7="F",INDEX(Coefficients!A:Z,18,F7+8),INDEX(Coefficients!A:Z,48,F7+8)))</f>
        <v>1.038</v>
      </c>
      <c r="J7" s="148">
        <v>1.17</v>
      </c>
      <c r="K7" s="27">
        <f t="shared" si="1"/>
        <v>77</v>
      </c>
      <c r="L7" s="117">
        <f>IF(F7&lt;1,0,ROUND(K7/I7,2))</f>
        <v>74.180000000000007</v>
      </c>
      <c r="M7" s="118">
        <f t="shared" si="0"/>
        <v>1.1418000000000001</v>
      </c>
      <c r="N7" s="28">
        <f>IF(M7&gt;0,IF(ISNA(VLOOKUP(M7,_32,1,0)),1501-MATCH(M7,_32,1),1502-MATCH(M7,_32,1)),0)</f>
        <v>936</v>
      </c>
      <c r="O7" s="28">
        <f>IF(M7&gt;0,IF(ISNA(VLOOKUP(M7,_82,1,0)),1501-MATCH(M7,_82,1),1502-MATCH(M7,_82,1)),0)</f>
        <v>748</v>
      </c>
      <c r="P7" s="30">
        <f>IF(E7="F",N7,O7)</f>
        <v>748</v>
      </c>
      <c r="S7" s="111"/>
      <c r="Z7" s="6" t="str">
        <f>CONCATENATE(C15," ",D15)</f>
        <v>IIII ii</v>
      </c>
      <c r="AA7" s="6" t="str">
        <f>C15</f>
        <v>IIII</v>
      </c>
      <c r="AB7" s="6" t="str">
        <f>D15</f>
        <v>ii</v>
      </c>
      <c r="AC7" s="6" t="str">
        <f>E15</f>
        <v>F</v>
      </c>
      <c r="AD7" s="6">
        <f>F15</f>
        <v>6</v>
      </c>
      <c r="AE7">
        <f t="shared" ref="AE7:AE15" si="3">IF(OR(Z7=A$23,Z7=A$24,Z7=A$25,Z7=A$26,Z7=A$27,Z7=A$28,Z7=A$33,Z7=A$34,Z7=A$35,Z7=A$36,Z7=A$37),0,1)</f>
        <v>0</v>
      </c>
      <c r="AF7">
        <v>2</v>
      </c>
      <c r="AG7" t="str">
        <f t="shared" ref="AG7:AG15" si="4">IF(AE7,Z7,"")</f>
        <v/>
      </c>
      <c r="AH7">
        <f>2*AE7</f>
        <v>0</v>
      </c>
      <c r="AI7">
        <f>LARGE(AH5:AH15,2)</f>
        <v>4</v>
      </c>
      <c r="AJ7" t="str">
        <f t="shared" si="2"/>
        <v>GGGG gggg</v>
      </c>
      <c r="AK7" s="131"/>
      <c r="AL7"/>
      <c r="AM7"/>
      <c r="AN7"/>
      <c r="AO7" s="127"/>
      <c r="AP7"/>
      <c r="AQ7"/>
      <c r="AR7"/>
    </row>
    <row r="8" spans="1:44" s="6" customFormat="1" ht="15">
      <c r="A8" s="23" t="s">
        <v>173</v>
      </c>
      <c r="B8" s="89">
        <v>1964</v>
      </c>
      <c r="C8" s="78" t="s">
        <v>38</v>
      </c>
      <c r="D8" s="79" t="s">
        <v>39</v>
      </c>
      <c r="E8" s="24" t="s">
        <v>158</v>
      </c>
      <c r="F8" s="26">
        <f>IF(ISBLANK(B8),"",ROUNDUP(($A$2-VALUE(RIGHT(B8,2))-1924)/5,0))</f>
        <v>6</v>
      </c>
      <c r="G8" s="151"/>
      <c r="H8" s="98">
        <f>20+F8*5</f>
        <v>50</v>
      </c>
      <c r="I8" s="116">
        <f>IF(F8&lt;1,0,IF(E8="F",INDEX(Coefficients!A:Z,11,F8+8),INDEX(Coefficients!A:Z,41,F8+8)))</f>
        <v>1.1240000000000001</v>
      </c>
      <c r="J8" s="148">
        <v>0.38</v>
      </c>
      <c r="K8" s="27">
        <f t="shared" si="1"/>
        <v>38</v>
      </c>
      <c r="L8" s="117">
        <f>IF(F8&lt;1,0,ROUND(K8/I8,2))</f>
        <v>33.81</v>
      </c>
      <c r="M8" s="118">
        <f t="shared" si="0"/>
        <v>0.33810000000000001</v>
      </c>
      <c r="N8" s="28">
        <f>IF(M8&gt;0,IF(ISNA(VLOOKUP(M8,_11,1,0)),1501-MATCH(M8,_11,1),1502-MATCH(M8,_11,1)),0)</f>
        <v>1084</v>
      </c>
      <c r="O8" s="28">
        <f>IF(M8&gt;0,IF(ISNA(VLOOKUP(M8,_61,1,0)),1501-MATCH(M8,_61,1),1502-MATCH(M8,_61,1)),0)</f>
        <v>872</v>
      </c>
      <c r="P8" s="30">
        <f>IF(E8="F",N8,O8)</f>
        <v>1084</v>
      </c>
      <c r="S8" s="111"/>
      <c r="Z8" s="6" t="str">
        <f>CONCATENATE(C14," ",D14)</f>
        <v>HHHH hhh</v>
      </c>
      <c r="AA8" s="6" t="str">
        <f>C14</f>
        <v>HHHH</v>
      </c>
      <c r="AB8" s="6" t="str">
        <f>D14</f>
        <v>hhh</v>
      </c>
      <c r="AC8" s="6" t="str">
        <f>E14</f>
        <v>M</v>
      </c>
      <c r="AD8" s="6">
        <f>F14</f>
        <v>4</v>
      </c>
      <c r="AE8">
        <f t="shared" si="3"/>
        <v>0</v>
      </c>
      <c r="AF8">
        <v>3</v>
      </c>
      <c r="AG8" t="str">
        <f t="shared" si="4"/>
        <v/>
      </c>
      <c r="AH8">
        <f>3*AE8</f>
        <v>0</v>
      </c>
      <c r="AI8">
        <f>LARGE(AH5:AH15,3)</f>
        <v>0</v>
      </c>
      <c r="AJ8" t="str">
        <f t="shared" si="2"/>
        <v/>
      </c>
      <c r="AK8" s="131"/>
      <c r="AL8"/>
      <c r="AM8"/>
      <c r="AN8"/>
      <c r="AO8" s="127"/>
      <c r="AP8"/>
      <c r="AQ8"/>
      <c r="AR8"/>
    </row>
    <row r="9" spans="1:44" s="6" customFormat="1" ht="15">
      <c r="A9" s="23" t="s">
        <v>24</v>
      </c>
      <c r="B9" s="89">
        <v>1976</v>
      </c>
      <c r="C9" s="78" t="s">
        <v>40</v>
      </c>
      <c r="D9" s="79" t="s">
        <v>41</v>
      </c>
      <c r="E9" s="24" t="s">
        <v>167</v>
      </c>
      <c r="F9" s="26">
        <f>IF(ISBLANK(B9),"",ROUNDUP(($A$2-VALUE(RIGHT(B9,2))-1924)/5,0))</f>
        <v>4</v>
      </c>
      <c r="G9" s="151"/>
      <c r="H9" s="98">
        <f>20+F9*5</f>
        <v>40</v>
      </c>
      <c r="I9" s="116">
        <f>IF(F9&lt;1,0,IF(E9="F",INDEX(Coefficients!A:Z,15,F9+8),INDEX(Coefficients!A:Z,45,F9+8)))</f>
        <v>1.034</v>
      </c>
      <c r="J9" s="148">
        <v>1.19</v>
      </c>
      <c r="K9" s="27">
        <f t="shared" si="1"/>
        <v>79</v>
      </c>
      <c r="L9" s="117">
        <f>IF(F9&lt;1,0,ROUND(K9/I9,2))</f>
        <v>76.400000000000006</v>
      </c>
      <c r="M9" s="118">
        <f t="shared" si="0"/>
        <v>1.1640000000000001</v>
      </c>
      <c r="N9" s="28">
        <f>IF(M9&gt;0,IF(ISNA(VLOOKUP(M9,_22,1,0)),1501-MATCH(M9,_22,1),1502-MATCH(M9,_22,1)),0)</f>
        <v>1161</v>
      </c>
      <c r="O9" s="28">
        <f>IF(M9&gt;0,IF(ISNA(VLOOKUP(M9,_72,1,0)),1501-MATCH(M9,_72,1),1502-MATCH(M9,_72,1)),0)</f>
        <v>929</v>
      </c>
      <c r="P9" s="30">
        <f>IF(E9="F",N9,O9)</f>
        <v>929</v>
      </c>
      <c r="S9" s="111"/>
      <c r="T9" s="119"/>
      <c r="Z9" s="6" t="str">
        <f>CONCATENATE(C13," ",D13)</f>
        <v>GGGG gggg</v>
      </c>
      <c r="AA9" s="6" t="str">
        <f>C13</f>
        <v>GGGG</v>
      </c>
      <c r="AB9" s="6" t="str">
        <f>D13</f>
        <v>gggg</v>
      </c>
      <c r="AC9" s="6" t="str">
        <f>E13</f>
        <v>F</v>
      </c>
      <c r="AD9" s="6">
        <f>F13</f>
        <v>7</v>
      </c>
      <c r="AE9">
        <f t="shared" si="3"/>
        <v>1</v>
      </c>
      <c r="AF9">
        <v>4</v>
      </c>
      <c r="AG9" t="str">
        <f t="shared" si="4"/>
        <v>GGGG gggg</v>
      </c>
      <c r="AH9">
        <f>4*AE9</f>
        <v>4</v>
      </c>
      <c r="AI9">
        <f>LARGE(AH5:AH15,4)</f>
        <v>0</v>
      </c>
      <c r="AJ9" t="str">
        <f t="shared" si="2"/>
        <v/>
      </c>
      <c r="AK9" s="131"/>
      <c r="AL9"/>
      <c r="AM9"/>
      <c r="AN9"/>
      <c r="AO9" s="127"/>
      <c r="AP9"/>
      <c r="AQ9"/>
      <c r="AR9"/>
    </row>
    <row r="10" spans="1:44" s="6" customFormat="1" ht="15">
      <c r="A10" s="23" t="s">
        <v>196</v>
      </c>
      <c r="B10" s="89">
        <v>1973</v>
      </c>
      <c r="C10" s="78" t="s">
        <v>42</v>
      </c>
      <c r="D10" s="79" t="s">
        <v>43</v>
      </c>
      <c r="E10" s="24" t="s">
        <v>167</v>
      </c>
      <c r="F10" s="26">
        <f>IF(ISBLANK(B10),"",ROUNDUP(($A$2-VALUE(RIGHT(B10,2))-1924)/5,0))</f>
        <v>4</v>
      </c>
      <c r="G10" s="151"/>
      <c r="H10" s="98">
        <f>20+F10*5</f>
        <v>40</v>
      </c>
      <c r="I10" s="116">
        <f>IF(F10&lt;1,0,IF(E10="F",INDEX(Coefficients!A:Z,4,F10+8),INDEX(Coefficients!A:Z,34,F10+8)))</f>
        <v>1.0289999999999999</v>
      </c>
      <c r="J10" s="148">
        <v>0.33</v>
      </c>
      <c r="K10" s="27">
        <f t="shared" si="1"/>
        <v>33</v>
      </c>
      <c r="L10" s="117">
        <f>IF(F10&lt;1,0,ROUND(K10/I10,2))</f>
        <v>32.07</v>
      </c>
      <c r="M10" s="118">
        <f t="shared" si="0"/>
        <v>0.32069999999999999</v>
      </c>
      <c r="N10" s="28">
        <f>IF(M10&gt;0,IF(ISNA(VLOOKUP(M10,_01,1,0)),1501-MATCH(M10,_01,1),1502-MATCH(M10,_01,1)),0)</f>
        <v>927</v>
      </c>
      <c r="O10" s="28">
        <f>IF(M10&gt;0,IF(ISNA(VLOOKUP(M10,_51,1,0)),1501-MATCH(M10,_51,1),1502-MATCH(M10,_51,1)),0)</f>
        <v>686</v>
      </c>
      <c r="P10" s="30">
        <f>IF(E10="F",N10,O10)</f>
        <v>686</v>
      </c>
      <c r="S10" s="111"/>
      <c r="T10" s="119"/>
      <c r="Z10" s="6" t="str">
        <f>CONCATENATE(C12," ",D12)</f>
        <v>FFFF ff</v>
      </c>
      <c r="AA10" s="6" t="str">
        <f>C12</f>
        <v>FFFF</v>
      </c>
      <c r="AB10" s="6" t="str">
        <f>D12</f>
        <v>ff</v>
      </c>
      <c r="AC10" s="6" t="str">
        <f>E12</f>
        <v>F</v>
      </c>
      <c r="AD10" s="6">
        <f>F12</f>
        <v>8</v>
      </c>
      <c r="AE10">
        <f t="shared" si="3"/>
        <v>0</v>
      </c>
      <c r="AF10">
        <v>5</v>
      </c>
      <c r="AG10" t="str">
        <f t="shared" si="4"/>
        <v/>
      </c>
      <c r="AH10">
        <f>5*AE10</f>
        <v>0</v>
      </c>
      <c r="AI10">
        <f>LARGE(AH5:AH15,5)</f>
        <v>0</v>
      </c>
      <c r="AJ10" t="str">
        <f t="shared" si="2"/>
        <v/>
      </c>
      <c r="AK10" s="132"/>
      <c r="AL10"/>
      <c r="AM10"/>
      <c r="AN10"/>
      <c r="AO10" s="127"/>
      <c r="AP10"/>
      <c r="AQ10"/>
      <c r="AR10"/>
    </row>
    <row r="11" spans="1:44" s="6" customFormat="1" ht="15">
      <c r="A11" s="135" t="s">
        <v>0</v>
      </c>
      <c r="B11" s="134"/>
      <c r="C11" s="134"/>
      <c r="D11" s="134"/>
      <c r="E11" s="134"/>
      <c r="F11" s="136"/>
      <c r="G11" s="138"/>
      <c r="H11" s="139"/>
      <c r="I11" s="140"/>
      <c r="J11" s="141"/>
      <c r="K11" s="142"/>
      <c r="L11" s="143"/>
      <c r="M11" s="144"/>
      <c r="N11" s="145"/>
      <c r="O11" s="145"/>
      <c r="P11" s="146"/>
      <c r="S11" s="111"/>
      <c r="T11" s="119"/>
      <c r="Z11" s="6" t="str">
        <f>CONCATENATE(C10," ",D10)</f>
        <v>EEE eee</v>
      </c>
      <c r="AA11" s="6" t="str">
        <f>C10</f>
        <v>EEE</v>
      </c>
      <c r="AB11" s="6" t="str">
        <f>D10</f>
        <v>eee</v>
      </c>
      <c r="AC11" s="6" t="str">
        <f>E10</f>
        <v>M</v>
      </c>
      <c r="AD11" s="6">
        <f>F10</f>
        <v>4</v>
      </c>
      <c r="AE11">
        <f t="shared" si="3"/>
        <v>0</v>
      </c>
      <c r="AF11">
        <v>6</v>
      </c>
      <c r="AG11" t="str">
        <f t="shared" si="4"/>
        <v/>
      </c>
      <c r="AH11">
        <f>6*AE11</f>
        <v>0</v>
      </c>
      <c r="AI11">
        <f>LARGE(AH5:AH15,6)</f>
        <v>0</v>
      </c>
      <c r="AJ11" t="str">
        <f t="shared" si="2"/>
        <v/>
      </c>
      <c r="AK11" s="132"/>
      <c r="AL11"/>
      <c r="AM11"/>
      <c r="AN11"/>
      <c r="AO11" s="127"/>
      <c r="AP11"/>
      <c r="AQ11"/>
      <c r="AR11"/>
    </row>
    <row r="12" spans="1:44" s="6" customFormat="1" ht="15">
      <c r="A12" s="23" t="s">
        <v>22</v>
      </c>
      <c r="B12" s="89">
        <v>1956</v>
      </c>
      <c r="C12" s="78" t="s">
        <v>44</v>
      </c>
      <c r="D12" s="79" t="s">
        <v>45</v>
      </c>
      <c r="E12" s="24" t="s">
        <v>158</v>
      </c>
      <c r="F12" s="26">
        <f>IF(ISBLANK(B12),"",ROUNDUP(($A$2-VALUE(RIGHT(B12,2))-1924)/5,0))</f>
        <v>8</v>
      </c>
      <c r="G12" s="151"/>
      <c r="H12" s="98">
        <f>20+F12*5</f>
        <v>60</v>
      </c>
      <c r="I12" s="116">
        <f>IF(F12&lt;1,0,IF(E12="F",INDEX(Coefficients!A:Z,17,F12+8),INDEX(Coefficients!A:Z,47,F12+8)))</f>
        <v>1.282</v>
      </c>
      <c r="J12" s="148">
        <v>0.36</v>
      </c>
      <c r="K12" s="27">
        <f t="shared" si="1"/>
        <v>36</v>
      </c>
      <c r="L12" s="117">
        <f>IF(F12&lt;1,0,ROUND(K12/I12,2))</f>
        <v>28.08</v>
      </c>
      <c r="M12" s="118">
        <f t="shared" ref="M12:M17" si="5">((L12-MOD(L12,60))/60)+MOD(L12,60)/100</f>
        <v>0.28079999999999999</v>
      </c>
      <c r="N12" s="28">
        <f>IF(M12&gt;0,IF(ISNA(VLOOKUP(M12,_31,1,0)),1501-MATCH(M12,_31,1),1502-MATCH(M12,_31,1)),0)</f>
        <v>1290</v>
      </c>
      <c r="O12" s="28">
        <f>IF(M12&gt;0,IF(ISNA(VLOOKUP(M12,_81,1,0)),1501-MATCH(M12,_81,1),1502-MATCH(M12,_81,1)),0)</f>
        <v>1090</v>
      </c>
      <c r="P12" s="30">
        <f>IF(E12="F",N12,O12)</f>
        <v>1290</v>
      </c>
      <c r="S12" s="111"/>
      <c r="T12" s="119"/>
      <c r="Z12" s="6" t="str">
        <f>CONCATENATE(C9," ",D9)</f>
        <v>DDDD dd</v>
      </c>
      <c r="AA12" s="6" t="str">
        <f>C9</f>
        <v>DDDD</v>
      </c>
      <c r="AB12" s="6" t="str">
        <f>D9</f>
        <v>dd</v>
      </c>
      <c r="AC12" s="6" t="str">
        <f>E9</f>
        <v>M</v>
      </c>
      <c r="AD12" s="6">
        <f>F9</f>
        <v>4</v>
      </c>
      <c r="AE12">
        <f t="shared" si="3"/>
        <v>0</v>
      </c>
      <c r="AF12">
        <v>7</v>
      </c>
      <c r="AG12" t="str">
        <f t="shared" si="4"/>
        <v/>
      </c>
      <c r="AH12">
        <f>7*AE12</f>
        <v>0</v>
      </c>
      <c r="AI12">
        <f>LARGE(AH5:AH15,7)</f>
        <v>0</v>
      </c>
      <c r="AJ12" t="str">
        <f t="shared" si="2"/>
        <v/>
      </c>
      <c r="AK12" s="132"/>
      <c r="AL12"/>
      <c r="AM12"/>
      <c r="AN12"/>
      <c r="AO12" s="127"/>
      <c r="AP12"/>
      <c r="AQ12"/>
      <c r="AR12"/>
    </row>
    <row r="13" spans="1:44" s="6" customFormat="1" ht="15">
      <c r="A13" s="23" t="s">
        <v>23</v>
      </c>
      <c r="B13" s="89">
        <v>1960</v>
      </c>
      <c r="C13" s="78" t="s">
        <v>46</v>
      </c>
      <c r="D13" s="79" t="s">
        <v>47</v>
      </c>
      <c r="E13" s="24" t="s">
        <v>158</v>
      </c>
      <c r="F13" s="26">
        <f>IF(ISBLANK(B13),"",ROUNDUP(($A$2-VALUE(RIGHT(B13,2))-1924)/5,0))</f>
        <v>7</v>
      </c>
      <c r="G13" s="151"/>
      <c r="H13" s="98">
        <f>20+F13*5</f>
        <v>55</v>
      </c>
      <c r="I13" s="116">
        <f>IF(F13&lt;1,0,IF(E13="F",INDEX(Coefficients!A:Z,12,F13+8),INDEX(Coefficients!A:Z,42,F13+8)))</f>
        <v>1.1990000000000001</v>
      </c>
      <c r="J13" s="148">
        <v>1.28</v>
      </c>
      <c r="K13" s="27">
        <f t="shared" si="1"/>
        <v>88</v>
      </c>
      <c r="L13" s="117">
        <f>IF(F13&lt;1,0,ROUND(K13/I13,2))</f>
        <v>73.39</v>
      </c>
      <c r="M13" s="118">
        <f t="shared" si="5"/>
        <v>1.1339000000000001</v>
      </c>
      <c r="N13" s="28">
        <f>IF(M13&gt;0,IF(ISNA(VLOOKUP(M13,_12,1,0)),1501-MATCH(M13,_12,1),1502-MATCH(M13,_12,1)),0)</f>
        <v>1018</v>
      </c>
      <c r="O13" s="28">
        <f>IF(M13&gt;0,IF(ISNA(VLOOKUP(M13,_62,1,0)),1501-MATCH(M13,_62,1),1502-MATCH(M13,_62,1)),0)</f>
        <v>820</v>
      </c>
      <c r="P13" s="30">
        <f>IF(E13="F",N13,O13)</f>
        <v>1018</v>
      </c>
      <c r="S13" s="111"/>
      <c r="T13" s="119"/>
      <c r="Z13" s="6" t="str">
        <f>CONCATENATE(C8," ",D8)</f>
        <v>CCCC ccc</v>
      </c>
      <c r="AA13" s="6" t="str">
        <f>C8</f>
        <v>CCCC</v>
      </c>
      <c r="AB13" s="6" t="str">
        <f>D8</f>
        <v>ccc</v>
      </c>
      <c r="AC13" s="6" t="str">
        <f>E8</f>
        <v>F</v>
      </c>
      <c r="AD13" s="6">
        <f>F8</f>
        <v>6</v>
      </c>
      <c r="AE13">
        <f t="shared" si="3"/>
        <v>0</v>
      </c>
      <c r="AF13">
        <v>8</v>
      </c>
      <c r="AG13" t="str">
        <f t="shared" si="4"/>
        <v/>
      </c>
      <c r="AH13">
        <f>8*AE13</f>
        <v>0</v>
      </c>
      <c r="AI13">
        <f>LARGE(AH5:AH15,8)</f>
        <v>0</v>
      </c>
      <c r="AJ13" t="str">
        <f t="shared" si="2"/>
        <v/>
      </c>
      <c r="AK13" s="131"/>
      <c r="AL13"/>
      <c r="AM13"/>
      <c r="AN13"/>
      <c r="AO13" s="127"/>
      <c r="AP13"/>
      <c r="AQ13"/>
      <c r="AR13"/>
    </row>
    <row r="14" spans="1:44" s="6" customFormat="1" ht="15">
      <c r="A14" s="23" t="s">
        <v>21</v>
      </c>
      <c r="B14" s="89">
        <v>1975</v>
      </c>
      <c r="C14" s="78" t="s">
        <v>48</v>
      </c>
      <c r="D14" s="79" t="s">
        <v>49</v>
      </c>
      <c r="E14" s="24" t="s">
        <v>167</v>
      </c>
      <c r="F14" s="26">
        <f>IF(ISBLANK(B14),"",ROUNDUP(($A$2-VALUE(RIGHT(B14,2))-1924)/5,0))</f>
        <v>4</v>
      </c>
      <c r="G14" s="151"/>
      <c r="H14" s="98">
        <f>20+F14*5</f>
        <v>40</v>
      </c>
      <c r="I14" s="116">
        <f>IF(F14&lt;1,0,IF(E14="F",INDEX(Coefficients!A:Z,14,F14+8),INDEX(Coefficients!A:Z,44,F14+8)))</f>
        <v>1.032</v>
      </c>
      <c r="J14" s="148">
        <v>0.41</v>
      </c>
      <c r="K14" s="27">
        <f t="shared" si="1"/>
        <v>41</v>
      </c>
      <c r="L14" s="117">
        <f>IF(F14&lt;1,0,ROUND(K14/I14,2))</f>
        <v>39.729999999999997</v>
      </c>
      <c r="M14" s="118">
        <f t="shared" si="5"/>
        <v>0.39729999999999999</v>
      </c>
      <c r="N14" s="28">
        <f>IF(M14&gt;0,IF(ISNA(VLOOKUP(M14,_21,1,0)),1501-MATCH(M14,_21,1),1502-MATCH(M14,_21,1)),0)</f>
        <v>966</v>
      </c>
      <c r="O14" s="28">
        <f>IF(M14&gt;0,IF(ISNA(VLOOKUP(M14,_71,1,0)),1501-MATCH(M14,_71,1),1502-MATCH(M14,_71,1)),0)</f>
        <v>736</v>
      </c>
      <c r="P14" s="30">
        <f>IF(E14="F",N14,O14)</f>
        <v>736</v>
      </c>
      <c r="S14" s="111"/>
      <c r="T14" s="119"/>
      <c r="Z14" s="6" t="str">
        <f>CONCATENATE(C7," ",D7)</f>
        <v>BBBB bb</v>
      </c>
      <c r="AA14" s="6" t="str">
        <f>C7</f>
        <v>BBBB</v>
      </c>
      <c r="AB14" s="6" t="str">
        <f>D7</f>
        <v>bb</v>
      </c>
      <c r="AC14" s="6" t="str">
        <f>E7</f>
        <v>M</v>
      </c>
      <c r="AD14" s="6">
        <f>F7</f>
        <v>5</v>
      </c>
      <c r="AE14">
        <f t="shared" si="3"/>
        <v>0</v>
      </c>
      <c r="AF14">
        <v>9</v>
      </c>
      <c r="AG14" t="str">
        <f t="shared" si="4"/>
        <v/>
      </c>
      <c r="AH14">
        <f>9*AE14</f>
        <v>0</v>
      </c>
      <c r="AI14">
        <f>LARGE(AH5:AH15,9)</f>
        <v>0</v>
      </c>
      <c r="AJ14" t="str">
        <f t="shared" si="2"/>
        <v/>
      </c>
      <c r="AK14" s="132"/>
      <c r="AL14"/>
      <c r="AM14"/>
      <c r="AN14"/>
      <c r="AO14" s="127"/>
      <c r="AP14"/>
      <c r="AQ14"/>
      <c r="AR14"/>
    </row>
    <row r="15" spans="1:44" s="6" customFormat="1" ht="15">
      <c r="A15" s="23" t="s">
        <v>197</v>
      </c>
      <c r="B15" s="89">
        <v>1962</v>
      </c>
      <c r="C15" s="78" t="s">
        <v>50</v>
      </c>
      <c r="D15" s="79" t="s">
        <v>51</v>
      </c>
      <c r="E15" s="24" t="s">
        <v>158</v>
      </c>
      <c r="F15" s="26">
        <f>IF(ISBLANK(B15),"",ROUNDUP(($A$2-VALUE(RIGHT(B15,2))-1924)/5,0))</f>
        <v>6</v>
      </c>
      <c r="G15" s="151"/>
      <c r="H15" s="98">
        <f>20+F15*5</f>
        <v>50</v>
      </c>
      <c r="I15" s="116">
        <f>IF(F15&lt;1,0,IF(E15="F",INDEX(Coefficients!A:Z,5,F15+8),INDEX(Coefficients!A:Z,35,F15+8)))</f>
        <v>1.1160000000000001</v>
      </c>
      <c r="J15" s="148">
        <v>1.1399999999999999</v>
      </c>
      <c r="K15" s="27">
        <f t="shared" si="1"/>
        <v>73.999999999999986</v>
      </c>
      <c r="L15" s="117">
        <f>IF(F15&lt;1,0,ROUND(K15/I15,2))</f>
        <v>66.31</v>
      </c>
      <c r="M15" s="118">
        <f t="shared" si="5"/>
        <v>1.0630999999999999</v>
      </c>
      <c r="N15" s="28">
        <f>IF(M15&gt;0,IF(ISNA(VLOOKUP(M15,_02,1,0)),1501-MATCH(M15,_02,1),1502-MATCH(M15,_02,1)),0)</f>
        <v>991</v>
      </c>
      <c r="O15" s="28">
        <f>IF(M15&gt;0,IF(ISNA(VLOOKUP(M15,_52,1,0)),1501-MATCH(M15,_52,1),1502-MATCH(M15,_52,1)),0)</f>
        <v>768</v>
      </c>
      <c r="P15" s="30">
        <f>IF(E15="F",N15,O15)</f>
        <v>991</v>
      </c>
      <c r="S15" s="111"/>
      <c r="T15" s="119"/>
      <c r="Z15" s="6" t="str">
        <f>CONCATENATE(C6," ",D6)</f>
        <v>AA a</v>
      </c>
      <c r="AA15" s="6" t="str">
        <f>C6</f>
        <v>AA</v>
      </c>
      <c r="AB15" s="6" t="str">
        <f>D6</f>
        <v>a</v>
      </c>
      <c r="AC15" s="6" t="str">
        <f>E6</f>
        <v>M</v>
      </c>
      <c r="AD15" s="6">
        <f>F6</f>
        <v>1</v>
      </c>
      <c r="AE15">
        <f t="shared" si="3"/>
        <v>1</v>
      </c>
      <c r="AF15">
        <v>10</v>
      </c>
      <c r="AG15" t="str">
        <f t="shared" si="4"/>
        <v>AA a</v>
      </c>
      <c r="AH15">
        <f>10*AE15</f>
        <v>10</v>
      </c>
      <c r="AI15">
        <f>LARGE(AH5:AH15,10)</f>
        <v>0</v>
      </c>
      <c r="AJ15" t="str">
        <f t="shared" si="2"/>
        <v/>
      </c>
      <c r="AK15" s="132"/>
      <c r="AL15"/>
      <c r="AM15"/>
      <c r="AN15"/>
      <c r="AO15" s="127"/>
      <c r="AP15"/>
      <c r="AQ15"/>
      <c r="AR15"/>
    </row>
    <row r="16" spans="1:44" s="6" customFormat="1" ht="15">
      <c r="A16" s="23" t="s">
        <v>26</v>
      </c>
      <c r="B16" s="89">
        <v>1976</v>
      </c>
      <c r="C16" s="78" t="s">
        <v>52</v>
      </c>
      <c r="D16" s="79" t="s">
        <v>53</v>
      </c>
      <c r="E16" s="24" t="s">
        <v>167</v>
      </c>
      <c r="F16" s="26">
        <f>IF(ISBLANK(B16),"",ROUNDUP(($A$2-VALUE(RIGHT(B16,2))-1924)/5,0))</f>
        <v>4</v>
      </c>
      <c r="G16" s="151"/>
      <c r="H16" s="98">
        <f>20+F16*5</f>
        <v>40</v>
      </c>
      <c r="I16" s="116">
        <f>IF(F16&lt;1,0,IF(E16="F",INDEX(Coefficients!A:Z,21,F16+8),INDEX(Coefficients!A:Z,51,F16+8)))</f>
        <v>1.0409999999999999</v>
      </c>
      <c r="J16" s="148">
        <v>2.59</v>
      </c>
      <c r="K16" s="27">
        <f t="shared" si="1"/>
        <v>179</v>
      </c>
      <c r="L16" s="117">
        <f>IF(F16&lt;1,0,ROUND(K16/I16,2))</f>
        <v>171.95</v>
      </c>
      <c r="M16" s="118">
        <f t="shared" si="5"/>
        <v>2.5194999999999999</v>
      </c>
      <c r="N16" s="28">
        <f>IF(M16&gt;0,IF(ISNA(VLOOKUP(M16,_41,1,0)),1501-MATCH(M16,_41,1),1502-MATCH(M16,_41,1)),0)</f>
        <v>821</v>
      </c>
      <c r="O16" s="28">
        <f>IF(M16&gt;0,IF(ISNA(VLOOKUP(M16,_91,1,0)),1501-MATCH(M16,_91,1),1502-MATCH(M16,_91,1)),0)</f>
        <v>631</v>
      </c>
      <c r="P16" s="30">
        <f>IF(E16="F",N16,O16)</f>
        <v>631</v>
      </c>
      <c r="S16" s="111"/>
      <c r="T16" s="119"/>
      <c r="AK16" s="132"/>
      <c r="AL16"/>
      <c r="AM16"/>
      <c r="AN16"/>
      <c r="AO16" s="127"/>
      <c r="AP16"/>
      <c r="AQ16"/>
      <c r="AR16"/>
    </row>
    <row r="17" spans="1:44" s="6" customFormat="1" ht="15.75" thickBot="1">
      <c r="A17" s="31" t="s">
        <v>1</v>
      </c>
      <c r="B17" s="32"/>
      <c r="C17" s="33"/>
      <c r="D17" s="34"/>
      <c r="E17" s="34"/>
      <c r="F17" s="34"/>
      <c r="G17" s="152"/>
      <c r="H17" s="99"/>
      <c r="I17" s="120">
        <f>O28</f>
        <v>1.1339999999999999</v>
      </c>
      <c r="J17" s="149">
        <v>5.52</v>
      </c>
      <c r="K17" s="35">
        <f t="shared" si="1"/>
        <v>351.99999999999994</v>
      </c>
      <c r="L17" s="121">
        <f>IF(I17=0,0,ROUND(K17/I17,2))</f>
        <v>310.41000000000003</v>
      </c>
      <c r="M17" s="122">
        <f t="shared" si="5"/>
        <v>5.1040999999999999</v>
      </c>
      <c r="N17" s="36"/>
      <c r="O17" s="36">
        <f>IF(M17&gt;0,IF(ISNA(VLOOKUP(M17,_59,1,0)),1501-MATCH(M17,_59,1),1502-MATCH(M17,_59,1)),0)</f>
        <v>814</v>
      </c>
      <c r="P17" s="133">
        <f>O17</f>
        <v>814</v>
      </c>
      <c r="S17" s="111"/>
      <c r="T17" s="119"/>
      <c r="AD17"/>
      <c r="AE17">
        <f t="shared" ref="AE17:AE26" si="6">IF(OR(Z6=A$28,Z6=A$29,Z6=A$30,Z6=A$31,Z6=A$32,Z6=A$33,Z6=A$34,Z6=A$35,Z6=A$36,Z6=A$37),0,1)</f>
        <v>0</v>
      </c>
      <c r="AF17">
        <v>1</v>
      </c>
      <c r="AG17" t="str">
        <f>IF(AE17,Z6,"")</f>
        <v/>
      </c>
      <c r="AH17">
        <f>1*AE17</f>
        <v>0</v>
      </c>
      <c r="AI17">
        <f>LARGE(AH16:AH26,1)</f>
        <v>0</v>
      </c>
      <c r="AJ17" t="str">
        <f>IF(AI17&gt;0,VLOOKUP(AI17,$AF$17:$AG$26,2,0),"")</f>
        <v/>
      </c>
      <c r="AK17" s="132"/>
      <c r="AL17"/>
      <c r="AM17"/>
      <c r="AN17"/>
      <c r="AO17" s="127"/>
      <c r="AP17"/>
      <c r="AQ17"/>
      <c r="AR17"/>
    </row>
    <row r="18" spans="1:44" s="6" customFormat="1" ht="16.5" thickBot="1">
      <c r="A18" s="37" t="s">
        <v>72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>
        <f>SUM(P5:P17)</f>
        <v>10404</v>
      </c>
      <c r="S18" s="156"/>
      <c r="T18" s="111"/>
      <c r="AD18"/>
      <c r="AE18">
        <f t="shared" si="6"/>
        <v>0</v>
      </c>
      <c r="AF18">
        <v>2</v>
      </c>
      <c r="AG18" t="str">
        <f t="shared" ref="AG18:AG26" si="7">IF(AE18,Z7,"")</f>
        <v/>
      </c>
      <c r="AH18">
        <f>2*AE18</f>
        <v>0</v>
      </c>
      <c r="AI18">
        <f>LARGE(AH16:AH26,2)</f>
        <v>0</v>
      </c>
      <c r="AJ18" t="str">
        <f t="shared" ref="AJ18:AJ26" si="8">IF(AI18&gt;0,VLOOKUP(AI18,$AF$17:$AG$26,2,0),"")</f>
        <v/>
      </c>
      <c r="AK18" s="131"/>
      <c r="AL18"/>
      <c r="AM18"/>
      <c r="AN18"/>
      <c r="AO18" s="127"/>
      <c r="AP18"/>
      <c r="AQ18"/>
      <c r="AR18"/>
    </row>
    <row r="19" spans="1:44" s="6" customFormat="1" ht="14.25" thickTop="1" thickBo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S19" s="111"/>
      <c r="AD19"/>
      <c r="AE19">
        <f t="shared" si="6"/>
        <v>0</v>
      </c>
      <c r="AF19">
        <v>3</v>
      </c>
      <c r="AG19" t="str">
        <f t="shared" si="7"/>
        <v/>
      </c>
      <c r="AH19">
        <f>3*AE19</f>
        <v>0</v>
      </c>
      <c r="AI19">
        <f>LARGE(AH16:AH26,3)</f>
        <v>0</v>
      </c>
      <c r="AJ19" t="str">
        <f t="shared" si="8"/>
        <v/>
      </c>
      <c r="AK19" s="132"/>
      <c r="AL19"/>
      <c r="AM19"/>
      <c r="AN19"/>
      <c r="AO19" s="127"/>
      <c r="AP19"/>
      <c r="AQ19"/>
      <c r="AR19"/>
    </row>
    <row r="20" spans="1:44" s="6" customFormat="1" ht="20.25" thickTop="1" thickBot="1">
      <c r="A20" s="43"/>
      <c r="B20" s="44"/>
      <c r="C20" s="45" t="s">
        <v>66</v>
      </c>
      <c r="D20" s="44"/>
      <c r="E20" s="44"/>
      <c r="F20" s="44"/>
      <c r="G20" s="44"/>
      <c r="H20" s="44"/>
      <c r="I20" s="46"/>
      <c r="J20" s="41"/>
      <c r="K20" s="41"/>
      <c r="L20" s="41"/>
      <c r="M20" s="41"/>
      <c r="N20" s="41"/>
      <c r="O20" s="41"/>
      <c r="P20" s="42"/>
      <c r="S20" s="111"/>
      <c r="AD20"/>
      <c r="AE20">
        <f t="shared" si="6"/>
        <v>0</v>
      </c>
      <c r="AF20">
        <v>4</v>
      </c>
      <c r="AG20" t="str">
        <f t="shared" si="7"/>
        <v/>
      </c>
      <c r="AH20">
        <f>4*AE20</f>
        <v>0</v>
      </c>
      <c r="AI20">
        <f>LARGE(AH16:AH26,4)</f>
        <v>0</v>
      </c>
      <c r="AJ20" t="str">
        <f t="shared" si="8"/>
        <v/>
      </c>
      <c r="AK20" s="132"/>
      <c r="AL20"/>
      <c r="AM20"/>
      <c r="AN20"/>
      <c r="AO20" s="127"/>
      <c r="AP20"/>
      <c r="AQ20"/>
      <c r="AR20"/>
    </row>
    <row r="21" spans="1:44" s="6" customFormat="1" ht="13.5" thickBot="1">
      <c r="A21" s="47" t="s">
        <v>172</v>
      </c>
      <c r="B21" s="48" t="s">
        <v>111</v>
      </c>
      <c r="C21" s="49" t="s">
        <v>31</v>
      </c>
      <c r="D21" s="50" t="s">
        <v>30</v>
      </c>
      <c r="E21" s="50" t="s">
        <v>28</v>
      </c>
      <c r="F21" s="50" t="s">
        <v>64</v>
      </c>
      <c r="G21" s="51"/>
      <c r="H21" s="51" t="s">
        <v>191</v>
      </c>
      <c r="I21" s="52" t="s">
        <v>65</v>
      </c>
      <c r="J21" s="41"/>
      <c r="K21" s="41"/>
      <c r="L21" s="41"/>
      <c r="M21" s="41"/>
      <c r="N21" s="41"/>
      <c r="O21" s="41"/>
      <c r="P21" s="42"/>
      <c r="S21" s="111"/>
      <c r="AD21"/>
      <c r="AE21">
        <f t="shared" si="6"/>
        <v>0</v>
      </c>
      <c r="AF21">
        <v>5</v>
      </c>
      <c r="AG21" t="str">
        <f t="shared" si="7"/>
        <v/>
      </c>
      <c r="AH21">
        <f>5*AE21</f>
        <v>0</v>
      </c>
      <c r="AI21">
        <f>LARGE(AH16:AH26,5)</f>
        <v>0</v>
      </c>
      <c r="AJ21" t="str">
        <f t="shared" si="8"/>
        <v/>
      </c>
      <c r="AK21" s="132"/>
      <c r="AL21"/>
      <c r="AM21"/>
      <c r="AN21"/>
      <c r="AO21" s="127"/>
      <c r="AP21"/>
      <c r="AQ21"/>
      <c r="AR21"/>
    </row>
    <row r="22" spans="1:44" s="6" customFormat="1" ht="12" customHeight="1">
      <c r="A22" s="53"/>
      <c r="B22" s="54"/>
      <c r="C22" s="55" t="s">
        <v>27</v>
      </c>
      <c r="D22" s="54"/>
      <c r="E22" s="54"/>
      <c r="F22" s="54"/>
      <c r="G22" s="54"/>
      <c r="H22" s="54"/>
      <c r="I22" s="56"/>
      <c r="J22" s="41"/>
      <c r="K22" s="41"/>
      <c r="L22" s="41"/>
      <c r="M22" s="41"/>
      <c r="N22" s="41" t="s">
        <v>27</v>
      </c>
      <c r="O22" s="41"/>
      <c r="P22" s="42"/>
      <c r="S22" s="111"/>
      <c r="AD22"/>
      <c r="AE22">
        <f t="shared" si="6"/>
        <v>0</v>
      </c>
      <c r="AF22">
        <v>6</v>
      </c>
      <c r="AG22" t="str">
        <f t="shared" si="7"/>
        <v/>
      </c>
      <c r="AH22">
        <f>6*AE22</f>
        <v>0</v>
      </c>
      <c r="AI22">
        <f>LARGE(AH16:AH26,6)</f>
        <v>0</v>
      </c>
      <c r="AJ22" t="str">
        <f t="shared" si="8"/>
        <v/>
      </c>
      <c r="AK22" s="132"/>
      <c r="AL22"/>
      <c r="AM22"/>
      <c r="AN22"/>
      <c r="AO22" s="127"/>
      <c r="AP22"/>
      <c r="AQ22"/>
      <c r="AR22"/>
    </row>
    <row r="23" spans="1:44" s="6" customFormat="1" ht="14.25" customHeight="1">
      <c r="A23" s="91" t="s">
        <v>54</v>
      </c>
      <c r="B23" s="90">
        <v>1</v>
      </c>
      <c r="C23" s="80" t="str">
        <f>VLOOKUP(A23,$Z$6:$AD$15,2,FALSE)</f>
        <v>BBBB</v>
      </c>
      <c r="D23" s="81" t="str">
        <f>VLOOKUP(A23,$Z$6:$AD$15,3,FALSE)</f>
        <v>bb</v>
      </c>
      <c r="E23" s="57" t="str">
        <f>VLOOKUP(A23,$Z$6:$AD$15,4,FALSE)</f>
        <v>M</v>
      </c>
      <c r="F23" s="57">
        <f>VLOOKUP(A23,$Z$6:$AD$15,5,FALSE)</f>
        <v>5</v>
      </c>
      <c r="G23" s="58"/>
      <c r="H23" s="58">
        <f>20+F23*5</f>
        <v>45</v>
      </c>
      <c r="I23" s="129">
        <f>IF(F23&lt;1,0,IF(E23="F",INDEX(Coefficients!A:Z,73,F23+8),INDEX(Coefficients!A:Z,41,F23+8)))</f>
        <v>1.0760000000000001</v>
      </c>
      <c r="J23" s="41"/>
      <c r="K23" s="41"/>
      <c r="L23" s="41"/>
      <c r="M23" s="41"/>
      <c r="N23" s="41" t="s">
        <v>73</v>
      </c>
      <c r="O23" s="41"/>
      <c r="P23" s="42"/>
      <c r="S23" s="111"/>
      <c r="AD23"/>
      <c r="AE23">
        <f t="shared" si="6"/>
        <v>0</v>
      </c>
      <c r="AF23">
        <v>7</v>
      </c>
      <c r="AG23" t="str">
        <f t="shared" si="7"/>
        <v/>
      </c>
      <c r="AH23">
        <f>7*AE23</f>
        <v>0</v>
      </c>
      <c r="AI23">
        <f>LARGE(AH16:AH26,7)</f>
        <v>0</v>
      </c>
      <c r="AJ23" t="str">
        <f t="shared" si="8"/>
        <v/>
      </c>
      <c r="AK23" s="132"/>
      <c r="AL23"/>
      <c r="AM23"/>
      <c r="AN23"/>
      <c r="AO23" s="127"/>
      <c r="AP23"/>
      <c r="AQ23"/>
      <c r="AR23"/>
    </row>
    <row r="24" spans="1:44" s="6" customFormat="1" ht="14.25" customHeight="1">
      <c r="A24" s="91" t="s">
        <v>55</v>
      </c>
      <c r="B24" s="90">
        <v>2</v>
      </c>
      <c r="C24" s="82" t="str">
        <f>VLOOKUP(A24,$Z$6:$AD$15,2,FALSE)</f>
        <v>HHHH</v>
      </c>
      <c r="D24" s="83" t="str">
        <f>VLOOKUP(A24,$Z$6:$AD$15,3,FALSE)</f>
        <v>hhh</v>
      </c>
      <c r="E24" s="29" t="str">
        <f>VLOOKUP(A24,$Z$6:$AD$15,4,FALSE)</f>
        <v>M</v>
      </c>
      <c r="F24" s="29">
        <f>VLOOKUP(A24,$Z$6:$AD$15,5,FALSE)</f>
        <v>4</v>
      </c>
      <c r="G24" s="59"/>
      <c r="H24" s="59">
        <f>20+F24*5</f>
        <v>40</v>
      </c>
      <c r="I24" s="124">
        <f>IF(F24&lt;1,0,IF(E24="F",INDEX(Coefficients!A:Z,74,F24+8),INDEX(Coefficients!A:Z,44,F24+8)))</f>
        <v>1.032</v>
      </c>
      <c r="J24" s="41"/>
      <c r="K24" s="41"/>
      <c r="L24" s="41"/>
      <c r="M24" s="41"/>
      <c r="N24" s="41"/>
      <c r="O24" s="125">
        <f>IF(OR(ISNA(AVERAGE(I23:I26)),MIN(I23:I26)=0),0,AVERAGE(I23:I26))</f>
        <v>1.14225</v>
      </c>
      <c r="P24" s="42"/>
      <c r="S24" s="111"/>
      <c r="AD24"/>
      <c r="AE24">
        <f t="shared" si="6"/>
        <v>0</v>
      </c>
      <c r="AF24">
        <v>8</v>
      </c>
      <c r="AG24" t="str">
        <f t="shared" si="7"/>
        <v/>
      </c>
      <c r="AH24">
        <f>8*AE24</f>
        <v>0</v>
      </c>
      <c r="AI24">
        <f>LARGE(AH16:AH26,8)</f>
        <v>0</v>
      </c>
      <c r="AJ24" t="str">
        <f t="shared" si="8"/>
        <v/>
      </c>
      <c r="AK24" s="132"/>
      <c r="AL24"/>
      <c r="AM24"/>
      <c r="AN24"/>
      <c r="AO24" s="127"/>
      <c r="AP24"/>
      <c r="AQ24"/>
      <c r="AR24"/>
    </row>
    <row r="25" spans="1:44" s="6" customFormat="1">
      <c r="A25" s="91" t="s">
        <v>56</v>
      </c>
      <c r="B25" s="90">
        <v>3</v>
      </c>
      <c r="C25" s="82" t="str">
        <f>VLOOKUP(A25,$Z$6:$AD$15,2,FALSE)</f>
        <v>FFFF</v>
      </c>
      <c r="D25" s="83" t="str">
        <f>VLOOKUP(A25,$Z$6:$AD$15,3,FALSE)</f>
        <v>ff</v>
      </c>
      <c r="E25" s="29" t="str">
        <f>VLOOKUP(A25,$Z$6:$AD$15,4,FALSE)</f>
        <v>F</v>
      </c>
      <c r="F25" s="29">
        <f>VLOOKUP(A25,$Z$6:$AD$15,5,FALSE)</f>
        <v>8</v>
      </c>
      <c r="G25" s="59"/>
      <c r="H25" s="59">
        <f>20+F25*5</f>
        <v>60</v>
      </c>
      <c r="I25" s="124">
        <f>IF(F25&lt;1,0,IF(E25="F",INDEX(Coefficients!A:Z,75,F25+8),INDEX(Coefficients!A:Z,47,F25+8)))</f>
        <v>1.4319999999999999</v>
      </c>
      <c r="J25" s="41"/>
      <c r="K25" s="41"/>
      <c r="L25" s="41"/>
      <c r="M25" s="41"/>
      <c r="N25" s="41"/>
      <c r="O25" s="41"/>
      <c r="P25" s="42"/>
      <c r="S25" s="111"/>
      <c r="AD25"/>
      <c r="AE25">
        <f t="shared" si="6"/>
        <v>0</v>
      </c>
      <c r="AF25">
        <v>9</v>
      </c>
      <c r="AG25" t="str">
        <f t="shared" si="7"/>
        <v/>
      </c>
      <c r="AH25">
        <f>9*AE25</f>
        <v>0</v>
      </c>
      <c r="AI25">
        <f>LARGE(AH16:AH26,9)</f>
        <v>0</v>
      </c>
      <c r="AJ25" t="str">
        <f t="shared" si="8"/>
        <v/>
      </c>
      <c r="AK25" s="131"/>
      <c r="AL25"/>
      <c r="AM25"/>
      <c r="AN25"/>
      <c r="AO25" s="127"/>
      <c r="AP25"/>
      <c r="AQ25"/>
      <c r="AR25"/>
    </row>
    <row r="26" spans="1:44" s="6" customFormat="1" ht="14.45" customHeight="1">
      <c r="A26" s="91" t="s">
        <v>57</v>
      </c>
      <c r="B26" s="90">
        <v>4</v>
      </c>
      <c r="C26" s="84" t="str">
        <f>VLOOKUP(A26,$Z$6:$AD$15,2,FALSE)</f>
        <v>DDDD</v>
      </c>
      <c r="D26" s="85" t="str">
        <f>VLOOKUP(A26,$Z$6:$AD$15,3,FALSE)</f>
        <v>dd</v>
      </c>
      <c r="E26" s="60" t="str">
        <f>VLOOKUP(A26,$Z$6:$AD$15,4,FALSE)</f>
        <v>M</v>
      </c>
      <c r="F26" s="60">
        <f>VLOOKUP(A26,$Z$6:$AD$15,5,FALSE)</f>
        <v>4</v>
      </c>
      <c r="G26" s="61"/>
      <c r="H26" s="61">
        <f>20+F26*5</f>
        <v>40</v>
      </c>
      <c r="I26" s="124">
        <f>IF(F26&lt;1,0,IF(E26="F",INDEX(Coefficients!A:Z,72,F26+8),INDEX(Coefficients!A:Z,34,F26+8)))</f>
        <v>1.0289999999999999</v>
      </c>
      <c r="J26" s="41"/>
      <c r="K26" s="41"/>
      <c r="L26" s="41"/>
      <c r="M26" s="41"/>
      <c r="N26" s="41" t="s">
        <v>1</v>
      </c>
      <c r="O26" s="41"/>
      <c r="P26" s="42"/>
      <c r="S26" s="111"/>
      <c r="AD26"/>
      <c r="AE26">
        <f t="shared" si="6"/>
        <v>0</v>
      </c>
      <c r="AF26">
        <v>10</v>
      </c>
      <c r="AG26" t="str">
        <f t="shared" si="7"/>
        <v/>
      </c>
      <c r="AH26">
        <f>10*AE26</f>
        <v>0</v>
      </c>
      <c r="AI26">
        <f>LARGE(AH16:AH26,10)</f>
        <v>0</v>
      </c>
      <c r="AJ26" t="str">
        <f t="shared" si="8"/>
        <v/>
      </c>
      <c r="AK26" s="132"/>
      <c r="AL26"/>
      <c r="AM26"/>
      <c r="AN26"/>
      <c r="AO26" s="127"/>
      <c r="AP26"/>
      <c r="AQ26"/>
      <c r="AR26"/>
    </row>
    <row r="27" spans="1:44" s="6" customFormat="1" ht="14.45" customHeight="1">
      <c r="A27" s="130"/>
      <c r="B27" s="62"/>
      <c r="C27" s="63" t="s">
        <v>1</v>
      </c>
      <c r="D27" s="62"/>
      <c r="E27" s="62"/>
      <c r="F27" s="62"/>
      <c r="G27" s="62"/>
      <c r="H27" s="62"/>
      <c r="I27" s="126"/>
      <c r="J27" s="41"/>
      <c r="K27" s="41"/>
      <c r="L27" s="41"/>
      <c r="M27" s="41"/>
      <c r="N27" s="41" t="s">
        <v>73</v>
      </c>
      <c r="O27" s="41"/>
      <c r="P27" s="42"/>
      <c r="S27" s="111"/>
      <c r="AK27" s="131"/>
      <c r="AL27"/>
      <c r="AM27"/>
      <c r="AN27"/>
      <c r="AO27" s="127"/>
      <c r="AP27"/>
      <c r="AQ27"/>
      <c r="AR27"/>
    </row>
    <row r="28" spans="1:44" s="6" customFormat="1" ht="14.45" customHeight="1">
      <c r="A28" s="91" t="s">
        <v>54</v>
      </c>
      <c r="B28" s="90">
        <v>1</v>
      </c>
      <c r="C28" s="80" t="str">
        <f>VLOOKUP(A28,$Z$6:$AD$15,2,FALSE)</f>
        <v>BBBB</v>
      </c>
      <c r="D28" s="81" t="str">
        <f>VLOOKUP(A28,$Z$6:$AD$15,3,FALSE)</f>
        <v>bb</v>
      </c>
      <c r="E28" s="57" t="str">
        <f>VLOOKUP(A28,$Z$6:$AD$15,4,FALSE)</f>
        <v>M</v>
      </c>
      <c r="F28" s="57">
        <f>VLOOKUP(A28,$Z$6:$AD$15,5,FALSE)</f>
        <v>5</v>
      </c>
      <c r="G28" s="58"/>
      <c r="H28" s="58">
        <f>20+F28*5</f>
        <v>45</v>
      </c>
      <c r="I28" s="124">
        <f>IF(F28&lt;1,0,IF(E28="F",INDEX(Coefficients!A:Z,72,F28+8),INDEX(Coefficients!A:Z,34,F28+8)))</f>
        <v>1.048</v>
      </c>
      <c r="J28" s="41"/>
      <c r="K28" s="41"/>
      <c r="L28" s="41"/>
      <c r="M28" s="65"/>
      <c r="N28" s="41"/>
      <c r="O28" s="125">
        <f>IF(OR(ISNA(AVERAGE(I28:I37)),MIN(I28:I37)=0),0,AVERAGE(I28:I37))</f>
        <v>1.1339999999999999</v>
      </c>
      <c r="P28" s="42"/>
      <c r="S28" s="111"/>
      <c r="AK28" s="132"/>
      <c r="AL28"/>
      <c r="AM28"/>
      <c r="AN28"/>
      <c r="AO28" s="127"/>
      <c r="AP28"/>
      <c r="AQ28"/>
      <c r="AR28"/>
    </row>
    <row r="29" spans="1:44" s="6" customFormat="1" ht="14.45" customHeight="1">
      <c r="A29" s="91" t="s">
        <v>58</v>
      </c>
      <c r="B29" s="90">
        <v>2</v>
      </c>
      <c r="C29" s="80" t="str">
        <f t="shared" ref="C29:C37" si="9">VLOOKUP(A29,$Z$6:$AD$15,2,FALSE)</f>
        <v>GGGG</v>
      </c>
      <c r="D29" s="81" t="str">
        <f t="shared" ref="D29:D37" si="10">VLOOKUP(A29,$Z$6:$AD$15,3,FALSE)</f>
        <v>gggg</v>
      </c>
      <c r="E29" s="57" t="str">
        <f t="shared" ref="E29:E37" si="11">VLOOKUP(A29,$Z$6:$AD$15,4,FALSE)</f>
        <v>F</v>
      </c>
      <c r="F29" s="57">
        <f t="shared" ref="F29:F37" si="12">VLOOKUP(A29,$Z$6:$AD$15,5,FALSE)</f>
        <v>7</v>
      </c>
      <c r="G29" s="58"/>
      <c r="H29" s="58">
        <f t="shared" ref="H29:H37" si="13">20+F29*5</f>
        <v>55</v>
      </c>
      <c r="I29" s="123">
        <f>IF(F29&lt;1,0,IF(E29="F",INDEX(Coefficients!A:Z,72,F29+8),INDEX(Coefficients!A:Z,34,F29+8)))</f>
        <v>1.3029999999999999</v>
      </c>
      <c r="J29" s="41"/>
      <c r="K29" s="41"/>
      <c r="L29" s="41"/>
      <c r="M29" s="65"/>
      <c r="N29" s="41"/>
      <c r="O29" s="125"/>
      <c r="P29" s="42"/>
      <c r="S29" s="111"/>
      <c r="AK29" s="132"/>
      <c r="AL29"/>
      <c r="AM29"/>
      <c r="AN29"/>
      <c r="AO29" s="127"/>
      <c r="AP29"/>
      <c r="AQ29"/>
      <c r="AR29"/>
    </row>
    <row r="30" spans="1:44" s="6" customFormat="1" ht="14.45" customHeight="1">
      <c r="A30" s="91" t="s">
        <v>57</v>
      </c>
      <c r="B30" s="90">
        <v>3</v>
      </c>
      <c r="C30" s="80" t="str">
        <f t="shared" si="9"/>
        <v>DDDD</v>
      </c>
      <c r="D30" s="81" t="str">
        <f t="shared" si="10"/>
        <v>dd</v>
      </c>
      <c r="E30" s="57" t="str">
        <f t="shared" si="11"/>
        <v>M</v>
      </c>
      <c r="F30" s="57">
        <f t="shared" si="12"/>
        <v>4</v>
      </c>
      <c r="G30" s="58"/>
      <c r="H30" s="58">
        <f t="shared" si="13"/>
        <v>40</v>
      </c>
      <c r="I30" s="123">
        <f>IF(F30&lt;1,0,IF(E30="F",INDEX(Coefficients!A:Z,72,F30+8),INDEX(Coefficients!A:Z,34,F30+8)))</f>
        <v>1.0289999999999999</v>
      </c>
      <c r="J30" s="64"/>
      <c r="K30" s="41"/>
      <c r="L30" s="41"/>
      <c r="M30" s="65"/>
      <c r="N30" s="41"/>
      <c r="O30" s="125"/>
      <c r="P30" s="42"/>
      <c r="S30" s="111"/>
      <c r="AK30" s="132"/>
      <c r="AL30"/>
      <c r="AM30"/>
      <c r="AN30"/>
      <c r="AO30" s="127"/>
      <c r="AP30"/>
      <c r="AQ30"/>
      <c r="AR30"/>
    </row>
    <row r="31" spans="1:44" s="6" customFormat="1" ht="14.45" customHeight="1">
      <c r="A31" s="91" t="s">
        <v>55</v>
      </c>
      <c r="B31" s="90">
        <v>4</v>
      </c>
      <c r="C31" s="80" t="str">
        <f t="shared" si="9"/>
        <v>HHHH</v>
      </c>
      <c r="D31" s="81" t="str">
        <f t="shared" si="10"/>
        <v>hhh</v>
      </c>
      <c r="E31" s="57" t="str">
        <f t="shared" si="11"/>
        <v>M</v>
      </c>
      <c r="F31" s="57">
        <f t="shared" si="12"/>
        <v>4</v>
      </c>
      <c r="G31" s="58"/>
      <c r="H31" s="58">
        <f t="shared" si="13"/>
        <v>40</v>
      </c>
      <c r="I31" s="123">
        <f>IF(F31&lt;1,0,IF(E31="F",INDEX(Coefficients!A:Z,72,F31+8),INDEX(Coefficients!A:Z,34,F31+8)))</f>
        <v>1.0289999999999999</v>
      </c>
      <c r="J31" s="64"/>
      <c r="K31" s="41"/>
      <c r="L31" s="41"/>
      <c r="M31" s="65"/>
      <c r="N31" s="41"/>
      <c r="O31" s="125"/>
      <c r="P31" s="42"/>
      <c r="S31" s="111"/>
      <c r="AK31" s="132"/>
      <c r="AL31"/>
      <c r="AM31"/>
      <c r="AN31"/>
      <c r="AO31" s="127"/>
      <c r="AP31"/>
      <c r="AQ31"/>
      <c r="AR31"/>
    </row>
    <row r="32" spans="1:44" s="6" customFormat="1" ht="14.45" customHeight="1">
      <c r="A32" s="91" t="s">
        <v>199</v>
      </c>
      <c r="B32" s="90">
        <v>5</v>
      </c>
      <c r="C32" s="80" t="str">
        <f t="shared" si="9"/>
        <v>AA</v>
      </c>
      <c r="D32" s="81" t="str">
        <f t="shared" si="10"/>
        <v>a</v>
      </c>
      <c r="E32" s="57" t="str">
        <f t="shared" si="11"/>
        <v>M</v>
      </c>
      <c r="F32" s="57">
        <f t="shared" si="12"/>
        <v>1</v>
      </c>
      <c r="G32" s="58"/>
      <c r="H32" s="58">
        <f t="shared" si="13"/>
        <v>25</v>
      </c>
      <c r="I32" s="123">
        <f>IF(F32&lt;1,0,IF(E32="F",INDEX(Coefficients!A:Z,72,F32+8),INDEX(Coefficients!A:Z,34,F32+8)))</f>
        <v>1</v>
      </c>
      <c r="J32" s="64"/>
      <c r="K32" s="41"/>
      <c r="L32" s="41"/>
      <c r="M32" s="65"/>
      <c r="N32" s="41"/>
      <c r="O32" s="125"/>
      <c r="P32" s="42"/>
      <c r="S32" s="111"/>
      <c r="AK32" s="132"/>
      <c r="AL32"/>
      <c r="AM32"/>
      <c r="AN32"/>
      <c r="AO32" s="127"/>
      <c r="AP32"/>
      <c r="AQ32"/>
      <c r="AR32"/>
    </row>
    <row r="33" spans="1:44" s="6" customFormat="1">
      <c r="A33" s="91" t="s">
        <v>60</v>
      </c>
      <c r="B33" s="90">
        <v>6</v>
      </c>
      <c r="C33" s="82" t="str">
        <f t="shared" si="9"/>
        <v>IIII</v>
      </c>
      <c r="D33" s="83" t="str">
        <f t="shared" si="10"/>
        <v>ii</v>
      </c>
      <c r="E33" s="29" t="str">
        <f t="shared" si="11"/>
        <v>F</v>
      </c>
      <c r="F33" s="29">
        <f t="shared" si="12"/>
        <v>6</v>
      </c>
      <c r="G33" s="59"/>
      <c r="H33" s="59">
        <f t="shared" si="13"/>
        <v>50</v>
      </c>
      <c r="I33" s="123">
        <f>IF(F33&lt;1,0,IF(E33="F",INDEX(Coefficients!A:Z,72,F33+8),INDEX(Coefficients!A:Z,34,F33+8)))</f>
        <v>1.252</v>
      </c>
      <c r="J33" s="64"/>
      <c r="K33" s="41"/>
      <c r="L33" s="41"/>
      <c r="M33" s="65"/>
      <c r="N33" s="41"/>
      <c r="O33" s="41"/>
      <c r="P33" s="42"/>
      <c r="S33" s="111"/>
      <c r="AK33" s="132"/>
      <c r="AL33"/>
      <c r="AM33"/>
      <c r="AN33"/>
      <c r="AO33" s="127"/>
      <c r="AP33"/>
      <c r="AQ33"/>
      <c r="AR33"/>
    </row>
    <row r="34" spans="1:44" s="6" customFormat="1">
      <c r="A34" s="91" t="s">
        <v>61</v>
      </c>
      <c r="B34" s="90">
        <v>7</v>
      </c>
      <c r="C34" s="82" t="str">
        <f t="shared" si="9"/>
        <v>CCCC</v>
      </c>
      <c r="D34" s="83" t="str">
        <f t="shared" si="10"/>
        <v>ccc</v>
      </c>
      <c r="E34" s="29" t="str">
        <f t="shared" si="11"/>
        <v>F</v>
      </c>
      <c r="F34" s="29">
        <f t="shared" si="12"/>
        <v>6</v>
      </c>
      <c r="G34" s="59"/>
      <c r="H34" s="59">
        <f t="shared" si="13"/>
        <v>50</v>
      </c>
      <c r="I34" s="123">
        <f>IF(F34&lt;1,0,IF(E34="F",INDEX(Coefficients!A:Z,72,F34+8),INDEX(Coefficients!A:Z,34,F34+8)))</f>
        <v>1.252</v>
      </c>
      <c r="J34" s="64"/>
      <c r="K34" s="41"/>
      <c r="L34" s="41"/>
      <c r="M34" s="65"/>
      <c r="N34" s="41"/>
      <c r="O34" s="41"/>
      <c r="P34" s="42"/>
      <c r="S34" s="111"/>
      <c r="AK34" s="131"/>
      <c r="AL34"/>
      <c r="AM34"/>
      <c r="AN34"/>
      <c r="AO34" s="127"/>
      <c r="AP34"/>
      <c r="AQ34"/>
      <c r="AR34"/>
    </row>
    <row r="35" spans="1:44" s="6" customFormat="1">
      <c r="A35" s="91" t="s">
        <v>56</v>
      </c>
      <c r="B35" s="90">
        <v>8</v>
      </c>
      <c r="C35" s="82" t="str">
        <f t="shared" si="9"/>
        <v>FFFF</v>
      </c>
      <c r="D35" s="83" t="str">
        <f t="shared" si="10"/>
        <v>ff</v>
      </c>
      <c r="E35" s="29" t="str">
        <f t="shared" si="11"/>
        <v>F</v>
      </c>
      <c r="F35" s="29">
        <f t="shared" si="12"/>
        <v>8</v>
      </c>
      <c r="G35" s="59"/>
      <c r="H35" s="59">
        <f t="shared" si="13"/>
        <v>60</v>
      </c>
      <c r="I35" s="123">
        <f>IF(F35&lt;1,0,IF(E35="F",INDEX(Coefficients!A:Z,72,F35+8),INDEX(Coefficients!A:Z,34,F35+8)))</f>
        <v>1.369</v>
      </c>
      <c r="J35" s="64"/>
      <c r="K35" s="41"/>
      <c r="L35" s="41"/>
      <c r="M35" s="65"/>
      <c r="N35" s="41"/>
      <c r="O35" s="41"/>
      <c r="P35" s="42"/>
      <c r="S35" s="111"/>
      <c r="AK35" s="132"/>
      <c r="AL35"/>
      <c r="AM35"/>
      <c r="AN35"/>
      <c r="AO35" s="127"/>
      <c r="AP35"/>
      <c r="AQ35"/>
      <c r="AR35"/>
    </row>
    <row r="36" spans="1:44" s="6" customFormat="1">
      <c r="A36" s="91" t="s">
        <v>62</v>
      </c>
      <c r="B36" s="90">
        <v>9</v>
      </c>
      <c r="C36" s="82" t="str">
        <f t="shared" si="9"/>
        <v>EEE</v>
      </c>
      <c r="D36" s="83" t="str">
        <f t="shared" si="10"/>
        <v>eee</v>
      </c>
      <c r="E36" s="29" t="str">
        <f t="shared" si="11"/>
        <v>M</v>
      </c>
      <c r="F36" s="29">
        <f t="shared" si="12"/>
        <v>4</v>
      </c>
      <c r="G36" s="59"/>
      <c r="H36" s="59">
        <f t="shared" si="13"/>
        <v>40</v>
      </c>
      <c r="I36" s="123">
        <f>IF(F36&lt;1,0,IF(E36="F",INDEX(Coefficients!A:Z,72,F36+8),INDEX(Coefficients!A:Z,34,F36+8)))</f>
        <v>1.0289999999999999</v>
      </c>
      <c r="J36" s="64"/>
      <c r="K36" s="41"/>
      <c r="L36" s="41"/>
      <c r="M36" s="65"/>
      <c r="N36" s="41"/>
      <c r="O36" s="41"/>
      <c r="P36" s="42"/>
      <c r="S36" s="111"/>
      <c r="AK36" s="132"/>
      <c r="AL36"/>
      <c r="AM36"/>
      <c r="AN36"/>
      <c r="AO36" s="127"/>
      <c r="AP36"/>
      <c r="AQ36"/>
      <c r="AR36"/>
    </row>
    <row r="37" spans="1:44" s="6" customFormat="1" ht="14.45" customHeight="1">
      <c r="A37" s="91" t="s">
        <v>63</v>
      </c>
      <c r="B37" s="90">
        <v>10</v>
      </c>
      <c r="C37" s="84" t="str">
        <f t="shared" si="9"/>
        <v>JJJJ</v>
      </c>
      <c r="D37" s="85" t="str">
        <f t="shared" si="10"/>
        <v>jj</v>
      </c>
      <c r="E37" s="60" t="str">
        <f t="shared" si="11"/>
        <v>M</v>
      </c>
      <c r="F37" s="60">
        <f t="shared" si="12"/>
        <v>4</v>
      </c>
      <c r="G37" s="61"/>
      <c r="H37" s="61">
        <f t="shared" si="13"/>
        <v>40</v>
      </c>
      <c r="I37" s="123">
        <f>IF(F37&lt;1,0,IF(E37="F",INDEX(Coefficients!A:Z,72,F37+8),INDEX(Coefficients!A:Z,34,F37+8)))</f>
        <v>1.0289999999999999</v>
      </c>
      <c r="J37" s="64"/>
      <c r="K37" s="41"/>
      <c r="L37" s="41"/>
      <c r="M37" s="65"/>
      <c r="N37" s="41"/>
      <c r="O37" s="41"/>
      <c r="P37" s="42"/>
      <c r="S37" s="111"/>
      <c r="AK37" s="131"/>
      <c r="AL37"/>
      <c r="AM37"/>
      <c r="AN37"/>
      <c r="AO37" s="127"/>
      <c r="AP37"/>
      <c r="AQ37"/>
      <c r="AR37"/>
    </row>
    <row r="38" spans="1:44" s="6" customFormat="1" ht="13.5" customHeight="1" thickBot="1">
      <c r="A38" s="66"/>
      <c r="B38" s="67"/>
      <c r="C38" s="68"/>
      <c r="D38" s="69"/>
      <c r="E38" s="69"/>
      <c r="F38" s="69"/>
      <c r="G38" s="70"/>
      <c r="H38" s="70"/>
      <c r="I38" s="71"/>
      <c r="J38" s="72"/>
      <c r="K38" s="72"/>
      <c r="L38" s="72"/>
      <c r="M38" s="72"/>
      <c r="N38" s="72"/>
      <c r="O38" s="72"/>
      <c r="P38" s="73"/>
      <c r="S38" s="111"/>
      <c r="AK38" s="131"/>
      <c r="AL38"/>
      <c r="AM38"/>
      <c r="AN38"/>
      <c r="AO38" s="127"/>
      <c r="AP38"/>
      <c r="AQ38"/>
      <c r="AR38"/>
    </row>
    <row r="39" spans="1:44" s="6" customFormat="1" ht="14.45" customHeight="1" thickTop="1">
      <c r="S39" s="111"/>
      <c r="AK39" s="131"/>
      <c r="AL39"/>
      <c r="AM39"/>
      <c r="AN39"/>
      <c r="AO39" s="127"/>
      <c r="AP39"/>
      <c r="AQ39"/>
      <c r="AR39"/>
    </row>
    <row r="40" spans="1:44" s="6" customFormat="1">
      <c r="S40" s="111"/>
      <c r="AK40" s="131"/>
      <c r="AL40"/>
      <c r="AM40"/>
      <c r="AN40"/>
      <c r="AO40" s="127"/>
      <c r="AP40"/>
      <c r="AQ40"/>
      <c r="AR40"/>
    </row>
    <row r="41" spans="1:44" s="6" customFormat="1">
      <c r="S41" s="111"/>
      <c r="AK41" s="131"/>
      <c r="AL41"/>
      <c r="AM41"/>
      <c r="AN41"/>
      <c r="AO41" s="127"/>
      <c r="AP41"/>
      <c r="AQ41"/>
      <c r="AR41"/>
    </row>
    <row r="42" spans="1:44" s="6" customFormat="1">
      <c r="I42" s="137"/>
      <c r="S42" s="111"/>
      <c r="AK42" s="131"/>
      <c r="AL42"/>
      <c r="AM42"/>
      <c r="AN42"/>
      <c r="AO42" s="127"/>
      <c r="AP42"/>
      <c r="AQ42"/>
      <c r="AR42"/>
    </row>
    <row r="43" spans="1:44" s="6" customFormat="1">
      <c r="S43" s="111"/>
      <c r="AK43" s="131"/>
      <c r="AL43"/>
      <c r="AM43"/>
      <c r="AN43"/>
      <c r="AO43" s="127"/>
      <c r="AP43"/>
      <c r="AQ43"/>
      <c r="AR43"/>
    </row>
    <row r="44" spans="1:44" s="6" customFormat="1">
      <c r="S44" s="111"/>
      <c r="AK44" s="131"/>
      <c r="AL44"/>
      <c r="AM44"/>
      <c r="AN44"/>
      <c r="AO44" s="127"/>
      <c r="AP44"/>
      <c r="AQ44"/>
      <c r="AR44"/>
    </row>
    <row r="45" spans="1:44" s="6" customFormat="1">
      <c r="S45" s="111"/>
      <c r="AK45" s="131"/>
      <c r="AL45"/>
      <c r="AM45"/>
      <c r="AN45"/>
      <c r="AO45" s="127"/>
      <c r="AP45"/>
      <c r="AQ45"/>
      <c r="AR45"/>
    </row>
    <row r="46" spans="1:44" s="6" customFormat="1">
      <c r="S46" s="111"/>
      <c r="AK46" s="131"/>
      <c r="AL46"/>
      <c r="AM46"/>
      <c r="AN46"/>
      <c r="AO46" s="127"/>
      <c r="AP46"/>
      <c r="AQ46"/>
      <c r="AR46"/>
    </row>
    <row r="47" spans="1:44" s="6" customFormat="1">
      <c r="S47" s="111"/>
      <c r="AK47" s="131"/>
      <c r="AL47"/>
      <c r="AM47"/>
      <c r="AN47"/>
      <c r="AO47" s="127"/>
      <c r="AP47"/>
      <c r="AQ47"/>
      <c r="AR47"/>
    </row>
    <row r="48" spans="1:44" s="6" customFormat="1">
      <c r="S48" s="111"/>
      <c r="AK48" s="131"/>
      <c r="AL48"/>
      <c r="AM48"/>
      <c r="AN48"/>
      <c r="AO48" s="127"/>
      <c r="AP48"/>
      <c r="AQ48"/>
      <c r="AR48"/>
    </row>
    <row r="49" spans="1:44" s="6" customFormat="1">
      <c r="S49" s="111"/>
      <c r="AK49" s="131"/>
      <c r="AL49"/>
      <c r="AM49"/>
      <c r="AN49"/>
      <c r="AO49" s="127"/>
      <c r="AP49"/>
      <c r="AQ49"/>
      <c r="AR49"/>
    </row>
    <row r="50" spans="1:44" s="6" customFormat="1">
      <c r="S50" s="111"/>
      <c r="AK50" s="131"/>
      <c r="AL50"/>
      <c r="AM50"/>
      <c r="AN50"/>
      <c r="AO50" s="127"/>
      <c r="AP50"/>
      <c r="AQ50"/>
      <c r="AR50"/>
    </row>
    <row r="51" spans="1:44" s="6" customFormat="1">
      <c r="A51"/>
      <c r="B51" s="6" t="e">
        <f>MATCH(A51,AQ:AQ,0)</f>
        <v>#N/A</v>
      </c>
      <c r="C51" s="6" t="str">
        <f>IF(ISNA(B51),"",YEAR(INDEX(AL:AQ,B51,4)))</f>
        <v/>
      </c>
      <c r="D51" s="6" t="str">
        <f>IF(ISNA(B51),"",INDEX(AL:AQ,B51,1))</f>
        <v/>
      </c>
      <c r="E51" s="6" t="str">
        <f>IF(ISNA(B51),"",INDEX(AL:AQ,B51,2))</f>
        <v/>
      </c>
      <c r="F51" s="6" t="str">
        <f>IF(ISNA(B51),"",INDEX(AL:AQ,B51,3))</f>
        <v/>
      </c>
      <c r="G51" s="86" t="b">
        <f>OR(A51=A$52,A51=A$53,A51=A$54,A51=A$55,A51=A$57,A51=A$58,A51=A$59,A51=A$60,A51=A$61)</f>
        <v>1</v>
      </c>
      <c r="H51">
        <f>IF(G51,1,0)</f>
        <v>1</v>
      </c>
      <c r="I51" t="b">
        <f t="shared" ref="I51:I61" si="14">NOT(ISNA(B51))</f>
        <v>0</v>
      </c>
      <c r="S51" s="111"/>
      <c r="AK51" s="131"/>
      <c r="AL51"/>
      <c r="AM51"/>
      <c r="AN51"/>
      <c r="AO51" s="127"/>
      <c r="AP51"/>
      <c r="AQ51"/>
      <c r="AR51"/>
    </row>
    <row r="52" spans="1:44" s="6" customFormat="1">
      <c r="A52"/>
      <c r="B52" s="6" t="e">
        <f>MATCH(A52,AQ:AQ,0)</f>
        <v>#N/A</v>
      </c>
      <c r="C52" s="6" t="str">
        <f>IF(ISNA(B52),"",YEAR(INDEX(AL:AQ,B52,4)))</f>
        <v/>
      </c>
      <c r="D52" s="6" t="str">
        <f>IF(ISNA(B52),"",INDEX(AL:AQ,B52,1))</f>
        <v/>
      </c>
      <c r="E52" s="6" t="str">
        <f>IF(ISNA(B52),"",INDEX(AL:AQ,B52,2))</f>
        <v/>
      </c>
      <c r="F52" s="6" t="str">
        <f>IF(ISNA(B52),"",INDEX(AL:AQ,B52,3))</f>
        <v/>
      </c>
      <c r="G52" s="86" t="b">
        <f>OR(A52=A$51,A52=A$53,A52=A$54,A52=A$55,A52=A$57,A52=A$58,A52=A$59,A52=A$60,A52=A$61)</f>
        <v>1</v>
      </c>
      <c r="H52">
        <f t="shared" ref="H52:H61" si="15">IF(G52,1,0)</f>
        <v>1</v>
      </c>
      <c r="I52" t="b">
        <f t="shared" si="14"/>
        <v>0</v>
      </c>
      <c r="S52" s="111"/>
      <c r="AK52" s="131"/>
      <c r="AL52"/>
      <c r="AM52"/>
      <c r="AN52"/>
      <c r="AO52" s="127"/>
      <c r="AP52"/>
      <c r="AQ52"/>
      <c r="AR52"/>
    </row>
    <row r="53" spans="1:44" s="6" customFormat="1">
      <c r="A53"/>
      <c r="B53" s="6" t="e">
        <f>MATCH(A53,AQ:AQ,0)</f>
        <v>#N/A</v>
      </c>
      <c r="C53" s="6" t="str">
        <f>IF(ISNA(B53),"",YEAR(INDEX(AL:AQ,B53,4)))</f>
        <v/>
      </c>
      <c r="D53" s="6" t="str">
        <f>IF(ISNA(B53),"",INDEX(AL:AQ,B53,1))</f>
        <v/>
      </c>
      <c r="E53" s="6" t="str">
        <f>IF(ISNA(B53),"",INDEX(AL:AQ,B53,2))</f>
        <v/>
      </c>
      <c r="F53" s="6" t="str">
        <f>IF(ISNA(B53),"",INDEX(AL:AQ,B53,3))</f>
        <v/>
      </c>
      <c r="G53" s="86" t="b">
        <f>OR(A53=A$51,A53=A$52,A53=A$54,A53=A$55,A53=A$57,A53=A$58,A53=A$59,A53=A$60,A53=A$61)</f>
        <v>1</v>
      </c>
      <c r="H53">
        <f t="shared" si="15"/>
        <v>1</v>
      </c>
      <c r="I53" t="b">
        <f t="shared" si="14"/>
        <v>0</v>
      </c>
      <c r="S53" s="111"/>
      <c r="AK53" s="131"/>
      <c r="AL53"/>
      <c r="AM53"/>
      <c r="AN53"/>
      <c r="AO53" s="127"/>
      <c r="AP53"/>
      <c r="AQ53"/>
      <c r="AR53"/>
    </row>
    <row r="54" spans="1:44" s="6" customFormat="1">
      <c r="A54"/>
      <c r="B54" s="6" t="e">
        <f>MATCH(A54,AQ:AQ,0)</f>
        <v>#N/A</v>
      </c>
      <c r="C54" s="6" t="str">
        <f>IF(ISNA(B54),"",YEAR(INDEX(AL:AQ,B54,4)))</f>
        <v/>
      </c>
      <c r="D54" s="6" t="str">
        <f>IF(ISNA(B54),"",INDEX(AL:AQ,B54,1))</f>
        <v/>
      </c>
      <c r="E54" s="6" t="str">
        <f>IF(ISNA(B54),"",INDEX(AL:AQ,B54,2))</f>
        <v/>
      </c>
      <c r="F54" s="6" t="str">
        <f>IF(ISNA(B54),"",INDEX(AL:AQ,B54,3))</f>
        <v/>
      </c>
      <c r="G54" s="86" t="b">
        <f>OR(A54=A$51,A54=A$52,A54=A$53,A54=A$55,A54=A$57,A54=A$58,A54=A$59,A54=A$60,A54=A$61)</f>
        <v>1</v>
      </c>
      <c r="H54">
        <f t="shared" si="15"/>
        <v>1</v>
      </c>
      <c r="I54" t="b">
        <f t="shared" si="14"/>
        <v>0</v>
      </c>
      <c r="S54" s="111"/>
      <c r="AK54" s="131"/>
      <c r="AL54"/>
      <c r="AM54"/>
      <c r="AN54"/>
      <c r="AO54" s="127"/>
      <c r="AP54"/>
      <c r="AQ54"/>
      <c r="AR54"/>
    </row>
    <row r="55" spans="1:44" s="6" customFormat="1">
      <c r="A55"/>
      <c r="B55" s="6" t="e">
        <f>MATCH(A55,AQ:AQ,0)</f>
        <v>#N/A</v>
      </c>
      <c r="C55" s="6" t="str">
        <f>IF(ISNA(B55),"",YEAR(INDEX(AL:AQ,B55,4)))</f>
        <v/>
      </c>
      <c r="D55" s="6" t="str">
        <f>IF(ISNA(B55),"",INDEX(AL:AQ,B55,1))</f>
        <v/>
      </c>
      <c r="E55" s="6" t="str">
        <f>IF(ISNA(B55),"",INDEX(AL:AQ,B55,2))</f>
        <v/>
      </c>
      <c r="F55" s="6" t="str">
        <f>IF(ISNA(B55),"",INDEX(AL:AQ,B55,3))</f>
        <v/>
      </c>
      <c r="G55" s="86" t="b">
        <f>OR(A55=A$51,A55=A$52,A55=A$53,A55=A$54,A55=A$57,A55=A$58,A55=A$59,A55=A$60,A55=A$61)</f>
        <v>1</v>
      </c>
      <c r="H55">
        <f t="shared" si="15"/>
        <v>1</v>
      </c>
      <c r="I55" t="b">
        <f t="shared" si="14"/>
        <v>0</v>
      </c>
      <c r="S55" s="111"/>
      <c r="AK55" s="131"/>
      <c r="AL55"/>
      <c r="AM55"/>
      <c r="AN55"/>
      <c r="AO55" s="127"/>
      <c r="AP55"/>
      <c r="AQ55"/>
      <c r="AR55"/>
    </row>
    <row r="56" spans="1:44" s="6" customFormat="1">
      <c r="A56"/>
      <c r="G56" s="86"/>
      <c r="H56"/>
      <c r="I56"/>
      <c r="S56" s="111"/>
      <c r="AK56" s="131"/>
      <c r="AL56"/>
      <c r="AM56"/>
      <c r="AN56"/>
      <c r="AO56" s="127"/>
      <c r="AP56"/>
      <c r="AQ56"/>
      <c r="AR56"/>
    </row>
    <row r="57" spans="1:44" s="6" customFormat="1">
      <c r="A57"/>
      <c r="B57" s="6" t="e">
        <f>MATCH(A57,AQ:AQ,0)</f>
        <v>#N/A</v>
      </c>
      <c r="C57" s="6" t="str">
        <f>IF(ISNA(B57),"",YEAR(INDEX(AL:AQ,B57,4)))</f>
        <v/>
      </c>
      <c r="D57" s="6" t="str">
        <f>IF(ISNA(B57),"",INDEX(AL:AQ,B57,1))</f>
        <v/>
      </c>
      <c r="E57" s="6" t="str">
        <f>IF(ISNA(B57),"",INDEX(AL:AQ,B57,2))</f>
        <v/>
      </c>
      <c r="F57" s="6" t="str">
        <f>IF(ISNA(B57),"",INDEX(AL:AQ,B57,3))</f>
        <v/>
      </c>
      <c r="G57" s="86" t="b">
        <f>OR(A57=A$51,A57=A$52,A57=A$53,A57=A$54,A57=A$55,A57=A$58,A57=A$59,A57=A$60,A57=A$61)</f>
        <v>1</v>
      </c>
      <c r="H57">
        <f t="shared" si="15"/>
        <v>1</v>
      </c>
      <c r="I57" t="b">
        <f t="shared" si="14"/>
        <v>0</v>
      </c>
      <c r="S57" s="111"/>
      <c r="AK57" s="131"/>
      <c r="AL57"/>
      <c r="AM57"/>
      <c r="AN57"/>
      <c r="AO57" s="127"/>
      <c r="AP57"/>
      <c r="AQ57"/>
      <c r="AR57"/>
    </row>
    <row r="58" spans="1:44" s="6" customFormat="1">
      <c r="A58"/>
      <c r="B58" s="6" t="e">
        <f>MATCH(A58,AQ:AQ,0)</f>
        <v>#N/A</v>
      </c>
      <c r="C58" s="6" t="str">
        <f>IF(ISNA(B58),"",YEAR(INDEX(AL:AQ,B58,4)))</f>
        <v/>
      </c>
      <c r="D58" s="6" t="str">
        <f>IF(ISNA(B58),"",INDEX(AL:AQ,B58,1))</f>
        <v/>
      </c>
      <c r="E58" s="6" t="str">
        <f>IF(ISNA(B58),"",INDEX(AL:AQ,B58,2))</f>
        <v/>
      </c>
      <c r="F58" s="6" t="str">
        <f>IF(ISNA(B58),"",INDEX(AL:AQ,B58,3))</f>
        <v/>
      </c>
      <c r="G58" s="86" t="b">
        <f>OR(A58=A$51,A58=A$52,A58=A$53,A58=A$54,A58=A$55,A58=A$57,A58=A$59,A58=A$60,A58=A$61)</f>
        <v>1</v>
      </c>
      <c r="H58">
        <f t="shared" si="15"/>
        <v>1</v>
      </c>
      <c r="I58" t="b">
        <f t="shared" si="14"/>
        <v>0</v>
      </c>
      <c r="S58" s="111"/>
      <c r="AK58" s="131"/>
      <c r="AL58"/>
      <c r="AM58"/>
      <c r="AN58"/>
      <c r="AO58" s="127"/>
      <c r="AP58"/>
      <c r="AQ58"/>
      <c r="AR58"/>
    </row>
    <row r="59" spans="1:44" s="6" customFormat="1">
      <c r="A59"/>
      <c r="B59" s="6" t="e">
        <f>MATCH(A59,AQ:AQ,0)</f>
        <v>#N/A</v>
      </c>
      <c r="C59" s="6" t="str">
        <f>IF(ISNA(B59),"",YEAR(INDEX(AL:AQ,B59,4)))</f>
        <v/>
      </c>
      <c r="D59" s="6" t="str">
        <f>IF(ISNA(B59),"",INDEX(AL:AQ,B59,1))</f>
        <v/>
      </c>
      <c r="E59" s="6" t="str">
        <f>IF(ISNA(B59),"",INDEX(AL:AQ,B59,2))</f>
        <v/>
      </c>
      <c r="F59" s="6" t="str">
        <f>IF(ISNA(B59),"",INDEX(AL:AQ,B59,3))</f>
        <v/>
      </c>
      <c r="G59" s="86" t="b">
        <f>OR(A59=A$51,A59=A$52,A59=A$53,A59=A$54,A59=A$55,A59=A$57,A59=A$58,A59=A$60,A59=A$61)</f>
        <v>1</v>
      </c>
      <c r="H59">
        <f t="shared" si="15"/>
        <v>1</v>
      </c>
      <c r="I59" t="b">
        <f t="shared" si="14"/>
        <v>0</v>
      </c>
      <c r="S59" s="111"/>
      <c r="AK59" s="131"/>
      <c r="AL59"/>
      <c r="AM59"/>
      <c r="AN59"/>
      <c r="AO59" s="127"/>
      <c r="AP59"/>
      <c r="AQ59"/>
      <c r="AR59"/>
    </row>
    <row r="60" spans="1:44" s="6" customFormat="1">
      <c r="A60"/>
      <c r="B60" s="6" t="e">
        <f>MATCH(A60,AQ:AQ,0)</f>
        <v>#N/A</v>
      </c>
      <c r="C60" s="6" t="str">
        <f>IF(ISNA(B60),"",YEAR(INDEX(AL:AQ,B60,4)))</f>
        <v/>
      </c>
      <c r="D60" s="6" t="str">
        <f>IF(ISNA(B60),"",INDEX(AL:AQ,B60,1))</f>
        <v/>
      </c>
      <c r="E60" s="6" t="str">
        <f>IF(ISNA(B60),"",INDEX(AL:AQ,B60,2))</f>
        <v/>
      </c>
      <c r="F60" s="6" t="str">
        <f>IF(ISNA(B60),"",INDEX(AL:AQ,B60,3))</f>
        <v/>
      </c>
      <c r="G60" s="86" t="b">
        <f>OR(A60=A$51,A60=A$52,A60=A$53,A60=A$54,A60=A$55,A60=A$57,A60=A$58,A60=A$59,A60=A$61)</f>
        <v>1</v>
      </c>
      <c r="H60">
        <f t="shared" si="15"/>
        <v>1</v>
      </c>
      <c r="I60" t="b">
        <f t="shared" si="14"/>
        <v>0</v>
      </c>
      <c r="S60" s="111"/>
      <c r="AK60" s="131"/>
      <c r="AL60"/>
      <c r="AM60"/>
      <c r="AN60"/>
      <c r="AO60" s="127"/>
      <c r="AP60"/>
      <c r="AQ60"/>
      <c r="AR60"/>
    </row>
    <row r="61" spans="1:44" s="6" customFormat="1">
      <c r="A61"/>
      <c r="B61" s="6" t="e">
        <f>MATCH(A61,AQ:AQ,0)</f>
        <v>#N/A</v>
      </c>
      <c r="C61" s="6" t="str">
        <f>IF(ISNA(B61),"",YEAR(INDEX(AL:AQ,B61,4)))</f>
        <v/>
      </c>
      <c r="D61" s="6" t="str">
        <f>IF(ISNA(B61),"",INDEX(AL:AQ,B61,1))</f>
        <v/>
      </c>
      <c r="E61" s="6" t="str">
        <f>IF(ISNA(B61),"",INDEX(AL:AQ,B61,2))</f>
        <v/>
      </c>
      <c r="F61" s="6" t="str">
        <f>IF(ISNA(B61),"",INDEX(AL:AQ,B61,3))</f>
        <v/>
      </c>
      <c r="G61" s="86" t="b">
        <f>OR(A61=A$51,A61=A$52,A61=A$53,A61=A$54,A61=A$55,A61=A$57,A61=A$58,A61=A$59,A61=A$60)</f>
        <v>1</v>
      </c>
      <c r="H61">
        <f t="shared" si="15"/>
        <v>1</v>
      </c>
      <c r="I61" t="b">
        <f t="shared" si="14"/>
        <v>0</v>
      </c>
      <c r="S61" s="111"/>
      <c r="AK61" s="131"/>
      <c r="AL61"/>
      <c r="AM61"/>
      <c r="AN61"/>
      <c r="AO61" s="127"/>
      <c r="AP61"/>
      <c r="AQ61"/>
      <c r="AR61"/>
    </row>
    <row r="62" spans="1:44" s="6" customFormat="1">
      <c r="S62" s="111"/>
      <c r="AK62" s="131"/>
      <c r="AL62"/>
      <c r="AM62"/>
      <c r="AN62"/>
      <c r="AO62" s="127"/>
      <c r="AP62"/>
      <c r="AQ62"/>
      <c r="AR62"/>
    </row>
    <row r="63" spans="1:44" s="6" customFormat="1">
      <c r="S63" s="111"/>
      <c r="AK63" s="131"/>
      <c r="AL63"/>
      <c r="AM63"/>
      <c r="AN63"/>
      <c r="AO63" s="127"/>
      <c r="AP63"/>
      <c r="AQ63"/>
      <c r="AR63"/>
    </row>
    <row r="64" spans="1:44" s="6" customFormat="1">
      <c r="S64" s="111"/>
      <c r="AK64" s="131"/>
      <c r="AL64"/>
      <c r="AM64"/>
      <c r="AN64"/>
      <c r="AO64" s="127"/>
      <c r="AP64"/>
      <c r="AQ64"/>
      <c r="AR64"/>
    </row>
    <row r="65" spans="19:44" s="6" customFormat="1">
      <c r="S65" s="111"/>
      <c r="AK65" s="131"/>
      <c r="AL65"/>
      <c r="AM65"/>
      <c r="AN65"/>
      <c r="AO65" s="127"/>
      <c r="AP65"/>
      <c r="AQ65"/>
      <c r="AR65"/>
    </row>
    <row r="66" spans="19:44" s="6" customFormat="1">
      <c r="S66" s="111"/>
      <c r="AK66" s="131"/>
      <c r="AL66"/>
      <c r="AM66"/>
      <c r="AN66"/>
      <c r="AO66" s="127"/>
      <c r="AP66"/>
      <c r="AQ66"/>
      <c r="AR66"/>
    </row>
    <row r="67" spans="19:44" s="6" customFormat="1">
      <c r="S67" s="111"/>
      <c r="AK67" s="131"/>
      <c r="AL67"/>
      <c r="AM67"/>
      <c r="AN67"/>
      <c r="AO67" s="127"/>
      <c r="AP67"/>
      <c r="AQ67"/>
      <c r="AR67"/>
    </row>
    <row r="68" spans="19:44" s="6" customFormat="1">
      <c r="S68" s="111"/>
      <c r="AK68" s="131"/>
      <c r="AL68"/>
      <c r="AM68"/>
      <c r="AN68"/>
      <c r="AO68" s="127"/>
      <c r="AP68"/>
      <c r="AQ68"/>
      <c r="AR68"/>
    </row>
    <row r="69" spans="19:44" s="6" customFormat="1">
      <c r="S69" s="111"/>
      <c r="AK69" s="131"/>
      <c r="AL69"/>
      <c r="AM69"/>
      <c r="AN69"/>
      <c r="AO69" s="127"/>
      <c r="AP69"/>
      <c r="AQ69"/>
      <c r="AR69"/>
    </row>
    <row r="70" spans="19:44" s="6" customFormat="1">
      <c r="S70" s="111"/>
      <c r="AK70" s="131"/>
      <c r="AL70"/>
      <c r="AM70"/>
      <c r="AN70"/>
      <c r="AO70" s="127"/>
      <c r="AP70"/>
      <c r="AQ70"/>
      <c r="AR70"/>
    </row>
  </sheetData>
  <conditionalFormatting sqref="F12:F16 F6:F10">
    <cfRule type="cellIs" dxfId="0" priority="1" stopIfTrue="1" operator="notBetween">
      <formula>1</formula>
      <formula>14</formula>
    </cfRule>
  </conditionalFormatting>
  <dataValidations count="5">
    <dataValidation type="list" allowBlank="1" showInputMessage="1" showErrorMessage="1" sqref="A28:A37">
      <formula1>$AJ$17:$AJ$26</formula1>
    </dataValidation>
    <dataValidation type="list" errorStyle="warning" allowBlank="1" showInputMessage="1" showErrorMessage="1" errorTitle="Mauvaise Saisie" error="Ces Noms et Prenoms ne sont pas dans l'equipe" sqref="A23:A26">
      <formula1>$AJ$6:$AJ$15</formula1>
    </dataValidation>
    <dataValidation type="list" allowBlank="1" showInputMessage="1" showErrorMessage="1" errorTitle="Choisir le sexe" error="Les choix sont :_x000a_    F pour les femmes_x000a_    M pour les messieurs" sqref="E6:E10 E12:E16">
      <formula1>$Z$1:$Z$2</formula1>
    </dataValidation>
    <dataValidation type="decimal" operator="greaterThan" allowBlank="1" showInputMessage="1" showErrorMessage="1" errorTitle="Saisie du temps d'engagement" error="Entrez le temps sous la forme_x000a_minutes , separateur decimal , secondes et centiemes" sqref="G5:G17">
      <formula1>0</formula1>
    </dataValidation>
    <dataValidation type="whole" allowBlank="1" showInputMessage="1" showErrorMessage="1" errorTitle="Categories" error="Il n'y a pas de catégories supérieures à 14" sqref="G28:H38 G23:H26">
      <formula1>1</formula1>
      <formula2>14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/>
  <dimension ref="A1:BA1502"/>
  <sheetViews>
    <sheetView workbookViewId="0"/>
  </sheetViews>
  <sheetFormatPr baseColWidth="10" defaultRowHeight="12.75"/>
  <cols>
    <col min="1" max="25" width="8.6640625" style="92" bestFit="1" customWidth="1"/>
    <col min="26" max="26" width="12" style="92"/>
    <col min="27" max="41" width="8.6640625" style="92" bestFit="1" customWidth="1"/>
    <col min="42" max="42" width="8.83203125" bestFit="1" customWidth="1"/>
    <col min="43" max="48" width="8.6640625" style="92" bestFit="1" customWidth="1"/>
    <col min="49" max="49" width="11.5" style="92" bestFit="1" customWidth="1"/>
    <col min="50" max="50" width="10.5" style="92" customWidth="1"/>
    <col min="51" max="51" width="8.6640625" style="92" bestFit="1" customWidth="1"/>
    <col min="52" max="16384" width="12" style="92"/>
  </cols>
  <sheetData>
    <row r="1" spans="1:53" s="93" customFormat="1">
      <c r="A1" s="95" t="s">
        <v>160</v>
      </c>
      <c r="B1" s="95" t="s">
        <v>163</v>
      </c>
      <c r="C1" s="93" t="s">
        <v>169</v>
      </c>
      <c r="D1" s="153" t="s">
        <v>161</v>
      </c>
      <c r="E1" s="93" t="s">
        <v>165</v>
      </c>
      <c r="F1" s="93" t="s">
        <v>156</v>
      </c>
      <c r="G1" s="93" t="s">
        <v>186</v>
      </c>
      <c r="H1" s="95" t="s">
        <v>166</v>
      </c>
      <c r="I1" s="95" t="s">
        <v>157</v>
      </c>
      <c r="J1" s="93" t="s">
        <v>113</v>
      </c>
      <c r="K1" s="95" t="s">
        <v>168</v>
      </c>
      <c r="L1" s="95" t="s">
        <v>164</v>
      </c>
      <c r="M1" s="95" t="s">
        <v>162</v>
      </c>
      <c r="N1" s="95" t="s">
        <v>75</v>
      </c>
      <c r="O1" s="95" t="s">
        <v>76</v>
      </c>
      <c r="P1" s="93" t="s">
        <v>77</v>
      </c>
      <c r="Q1" s="95" t="s">
        <v>78</v>
      </c>
      <c r="R1" s="95" t="s">
        <v>79</v>
      </c>
      <c r="S1" s="93" t="s">
        <v>80</v>
      </c>
      <c r="T1" s="93" t="s">
        <v>81</v>
      </c>
      <c r="U1" s="93" t="s">
        <v>82</v>
      </c>
      <c r="V1" s="93" t="s">
        <v>83</v>
      </c>
      <c r="W1" s="93" t="s">
        <v>84</v>
      </c>
      <c r="X1" s="93" t="s">
        <v>85</v>
      </c>
      <c r="Y1" s="93" t="s">
        <v>86</v>
      </c>
      <c r="AA1" s="96">
        <v>51</v>
      </c>
      <c r="AB1" s="96" t="s">
        <v>87</v>
      </c>
      <c r="AC1" s="96" t="s">
        <v>88</v>
      </c>
      <c r="AD1" s="154" t="s">
        <v>89</v>
      </c>
      <c r="AE1" s="94" t="s">
        <v>90</v>
      </c>
      <c r="AF1" s="94" t="s">
        <v>91</v>
      </c>
      <c r="AG1" s="94" t="s">
        <v>92</v>
      </c>
      <c r="AH1" s="96" t="s">
        <v>93</v>
      </c>
      <c r="AI1" s="96" t="s">
        <v>94</v>
      </c>
      <c r="AJ1" s="94" t="s">
        <v>95</v>
      </c>
      <c r="AK1" s="96" t="s">
        <v>96</v>
      </c>
      <c r="AL1" s="96" t="s">
        <v>97</v>
      </c>
      <c r="AM1" s="94" t="s">
        <v>98</v>
      </c>
      <c r="AN1" s="96" t="s">
        <v>99</v>
      </c>
      <c r="AO1" s="96" t="s">
        <v>100</v>
      </c>
      <c r="AP1" s="96" t="s">
        <v>101</v>
      </c>
      <c r="AQ1" s="96" t="s">
        <v>102</v>
      </c>
      <c r="AR1" s="96" t="s">
        <v>103</v>
      </c>
      <c r="AS1" s="94" t="s">
        <v>104</v>
      </c>
      <c r="AT1" s="94" t="s">
        <v>105</v>
      </c>
      <c r="AU1" s="94" t="s">
        <v>106</v>
      </c>
      <c r="AV1" s="94" t="s">
        <v>107</v>
      </c>
      <c r="AW1" s="94" t="s">
        <v>108</v>
      </c>
      <c r="AX1" s="94" t="s">
        <v>109</v>
      </c>
      <c r="AY1" s="94" t="s">
        <v>110</v>
      </c>
      <c r="BA1" s="157">
        <v>59</v>
      </c>
    </row>
    <row r="2" spans="1:53">
      <c r="A2" s="92">
        <v>1E-3</v>
      </c>
      <c r="B2" s="92">
        <v>1E-3</v>
      </c>
      <c r="D2" s="92">
        <v>1E-3</v>
      </c>
      <c r="H2" s="92">
        <v>1E-3</v>
      </c>
      <c r="I2" s="92">
        <v>1E-3</v>
      </c>
      <c r="K2" s="92">
        <v>1E-3</v>
      </c>
      <c r="L2" s="92">
        <v>1E-3</v>
      </c>
      <c r="M2" s="92">
        <v>1E-3</v>
      </c>
      <c r="N2" s="92">
        <v>1E-3</v>
      </c>
      <c r="O2" s="92">
        <v>1E-3</v>
      </c>
      <c r="Q2" s="92">
        <v>1E-3</v>
      </c>
      <c r="R2" s="92">
        <v>1E-3</v>
      </c>
      <c r="AA2" s="92">
        <v>1E-3</v>
      </c>
      <c r="AB2" s="92">
        <v>1E-3</v>
      </c>
      <c r="AC2" s="92">
        <v>1E-3</v>
      </c>
      <c r="AD2" s="92">
        <v>1E-3</v>
      </c>
      <c r="AH2" s="92">
        <v>1E-3</v>
      </c>
      <c r="AI2" s="92">
        <v>1E-3</v>
      </c>
      <c r="AK2" s="92">
        <v>1E-3</v>
      </c>
      <c r="AL2" s="92">
        <v>1E-3</v>
      </c>
      <c r="AN2" s="92">
        <v>1E-3</v>
      </c>
      <c r="AO2" s="92">
        <v>1E-3</v>
      </c>
      <c r="AP2" s="92">
        <v>1E-3</v>
      </c>
      <c r="AQ2" s="92">
        <v>1E-3</v>
      </c>
      <c r="AR2" s="92">
        <v>1E-3</v>
      </c>
      <c r="AX2" s="92">
        <v>1E-3</v>
      </c>
      <c r="AY2" s="92">
        <v>1E-3</v>
      </c>
      <c r="BA2" s="92">
        <v>1E-4</v>
      </c>
    </row>
    <row r="3" spans="1:53">
      <c r="A3" s="92">
        <v>0.23380000000000001</v>
      </c>
      <c r="B3" s="92">
        <v>0.50739999999999996</v>
      </c>
      <c r="D3" s="92">
        <v>3.51</v>
      </c>
      <c r="H3" s="92">
        <v>0.27079999999999999</v>
      </c>
      <c r="I3" s="92">
        <v>0.57050000000000001</v>
      </c>
      <c r="K3" s="92">
        <v>0.29070000000000001</v>
      </c>
      <c r="L3" s="92">
        <v>1.0335000000000001</v>
      </c>
      <c r="M3" s="92">
        <v>2.1833</v>
      </c>
      <c r="N3" s="92">
        <v>0.24809999999999999</v>
      </c>
      <c r="O3" s="92">
        <v>0.55130000000000001</v>
      </c>
      <c r="Q3" s="92">
        <v>0.59179999999999999</v>
      </c>
      <c r="R3" s="92">
        <v>2.0554999999999999</v>
      </c>
      <c r="AA3" s="92">
        <v>0.20119999999999999</v>
      </c>
      <c r="AB3" s="92">
        <v>0.44600000000000001</v>
      </c>
      <c r="AC3" s="92">
        <v>1.3934</v>
      </c>
      <c r="AD3" s="92">
        <v>3.3296000000000001</v>
      </c>
      <c r="AH3" s="92">
        <v>0.2379</v>
      </c>
      <c r="AI3" s="92">
        <v>0.50290000000000001</v>
      </c>
      <c r="AK3" s="92">
        <v>0.255</v>
      </c>
      <c r="AL3" s="92">
        <v>0.55679999999999996</v>
      </c>
      <c r="AN3" s="92">
        <v>0.21690000000000001</v>
      </c>
      <c r="AO3" s="92">
        <v>0.48099999999999998</v>
      </c>
      <c r="AP3" s="92">
        <v>1.4905999999999999</v>
      </c>
      <c r="AQ3" s="92">
        <v>0.52929999999999999</v>
      </c>
      <c r="AR3" s="92">
        <v>1.5233000000000001</v>
      </c>
      <c r="AX3" s="92">
        <v>1.2175</v>
      </c>
      <c r="AY3" s="92">
        <v>1.3338000000000001</v>
      </c>
      <c r="BA3" s="92">
        <v>3.1623000000000001</v>
      </c>
    </row>
    <row r="4" spans="1:53">
      <c r="A4" s="92">
        <v>0.23400000000000001</v>
      </c>
      <c r="B4" s="92">
        <v>0.50760000000000005</v>
      </c>
      <c r="D4" s="92">
        <v>3.5106000000000002</v>
      </c>
      <c r="H4" s="92">
        <v>0.27089999999999997</v>
      </c>
      <c r="I4" s="92">
        <v>0.57069999999999999</v>
      </c>
      <c r="K4" s="92">
        <v>0.29089999999999999</v>
      </c>
      <c r="L4" s="92">
        <v>1.0338000000000001</v>
      </c>
      <c r="M4" s="92">
        <v>2.1837</v>
      </c>
      <c r="N4" s="92">
        <v>0.2482</v>
      </c>
      <c r="O4" s="92">
        <v>0.55149999999999999</v>
      </c>
      <c r="Q4" s="92">
        <v>0.59199999999999997</v>
      </c>
      <c r="R4" s="92">
        <v>2.0558000000000001</v>
      </c>
      <c r="AA4" s="92">
        <v>0.20130000000000001</v>
      </c>
      <c r="AB4" s="92">
        <v>0.44619999999999999</v>
      </c>
      <c r="AC4" s="92">
        <v>1.3936999999999999</v>
      </c>
      <c r="AD4" s="92">
        <v>3.3302</v>
      </c>
      <c r="AH4" s="92">
        <v>0.23810000000000001</v>
      </c>
      <c r="AI4" s="92">
        <v>0.50309999999999999</v>
      </c>
      <c r="AK4" s="92">
        <v>0.25509999999999999</v>
      </c>
      <c r="AL4" s="92">
        <v>0.55700000000000005</v>
      </c>
      <c r="AN4" s="92">
        <v>0.217</v>
      </c>
      <c r="AO4" s="92">
        <v>0.48120000000000002</v>
      </c>
      <c r="AP4" s="92">
        <v>1.4910000000000001</v>
      </c>
      <c r="AQ4" s="92">
        <v>0.52949999999999997</v>
      </c>
      <c r="AR4" s="92">
        <v>1.5236000000000001</v>
      </c>
      <c r="AX4" s="92">
        <v>1.2178</v>
      </c>
      <c r="AY4" s="92">
        <v>1.3341000000000001</v>
      </c>
      <c r="BA4" s="92">
        <v>3.1631</v>
      </c>
    </row>
    <row r="5" spans="1:53">
      <c r="A5" s="92">
        <v>0.2341</v>
      </c>
      <c r="B5" s="92">
        <v>0.50780000000000003</v>
      </c>
      <c r="D5" s="92">
        <v>3.5118</v>
      </c>
      <c r="H5" s="92">
        <v>0.27100000000000002</v>
      </c>
      <c r="I5" s="92">
        <v>0.57099999999999995</v>
      </c>
      <c r="K5" s="92">
        <v>0.29110000000000003</v>
      </c>
      <c r="L5" s="92">
        <v>1.0341</v>
      </c>
      <c r="M5" s="92">
        <v>2.1844000000000001</v>
      </c>
      <c r="N5" s="92">
        <v>0.24829999999999999</v>
      </c>
      <c r="O5" s="92">
        <v>0.55179999999999996</v>
      </c>
      <c r="Q5" s="92">
        <v>0.59230000000000005</v>
      </c>
      <c r="R5" s="92">
        <v>2.0564</v>
      </c>
      <c r="AA5" s="92">
        <v>0.20150000000000001</v>
      </c>
      <c r="AB5" s="92">
        <v>0.44640000000000002</v>
      </c>
      <c r="AC5" s="92">
        <v>1.3942000000000001</v>
      </c>
      <c r="AD5" s="92">
        <v>3.3311999999999999</v>
      </c>
      <c r="AH5" s="92">
        <v>0.2382</v>
      </c>
      <c r="AI5" s="92">
        <v>0.50339999999999996</v>
      </c>
      <c r="AK5" s="92">
        <v>0.25530000000000003</v>
      </c>
      <c r="AL5" s="92">
        <v>0.55730000000000002</v>
      </c>
      <c r="AN5" s="92">
        <v>0.21709999999999999</v>
      </c>
      <c r="AO5" s="92">
        <v>0.48149999999999998</v>
      </c>
      <c r="AP5" s="92">
        <v>1.4915</v>
      </c>
      <c r="AQ5" s="92">
        <v>0.52980000000000005</v>
      </c>
      <c r="AR5" s="92">
        <v>1.5242</v>
      </c>
      <c r="AX5" s="92">
        <v>1.2183999999999999</v>
      </c>
      <c r="AY5" s="92">
        <v>1.3348</v>
      </c>
      <c r="BA5" s="92">
        <v>3.1644999999999999</v>
      </c>
    </row>
    <row r="6" spans="1:53">
      <c r="A6" s="92">
        <v>0.23419999999999999</v>
      </c>
      <c r="B6" s="92">
        <v>0.5081</v>
      </c>
      <c r="D6" s="92">
        <v>3.5129000000000001</v>
      </c>
      <c r="H6" s="92">
        <v>0.2712</v>
      </c>
      <c r="I6" s="92">
        <v>0.57130000000000003</v>
      </c>
      <c r="K6" s="92">
        <v>0.29120000000000001</v>
      </c>
      <c r="L6" s="92">
        <v>1.0345</v>
      </c>
      <c r="M6" s="92">
        <v>2.1850999999999998</v>
      </c>
      <c r="N6" s="92">
        <v>0.2485</v>
      </c>
      <c r="O6" s="92">
        <v>0.55210000000000004</v>
      </c>
      <c r="Q6" s="92">
        <v>0.59260000000000002</v>
      </c>
      <c r="R6" s="92">
        <v>2.0569999999999999</v>
      </c>
      <c r="AA6" s="92">
        <v>0.2016</v>
      </c>
      <c r="AB6" s="92">
        <v>0.44669999999999999</v>
      </c>
      <c r="AC6" s="92">
        <v>1.3947000000000001</v>
      </c>
      <c r="AD6" s="92">
        <v>3.3323</v>
      </c>
      <c r="AH6" s="92">
        <v>0.23830000000000001</v>
      </c>
      <c r="AI6" s="92">
        <v>0.50370000000000004</v>
      </c>
      <c r="AK6" s="92">
        <v>0.25540000000000002</v>
      </c>
      <c r="AL6" s="92">
        <v>0.55759999999999998</v>
      </c>
      <c r="AN6" s="92">
        <v>0.21729999999999999</v>
      </c>
      <c r="AO6" s="92">
        <v>0.48180000000000001</v>
      </c>
      <c r="AP6" s="92">
        <v>1.4921</v>
      </c>
      <c r="AQ6" s="92">
        <v>0.53</v>
      </c>
      <c r="AR6" s="92">
        <v>1.5246999999999999</v>
      </c>
      <c r="AX6" s="92">
        <v>1.2189000000000001</v>
      </c>
      <c r="AY6" s="92">
        <v>1.3353999999999999</v>
      </c>
      <c r="BA6" s="92">
        <v>3.1659999999999999</v>
      </c>
    </row>
    <row r="7" spans="1:53">
      <c r="A7" s="92">
        <v>0.2344</v>
      </c>
      <c r="B7" s="92">
        <v>0.50839999999999996</v>
      </c>
      <c r="D7" s="92">
        <v>3.5139999999999998</v>
      </c>
      <c r="H7" s="92">
        <v>0.27129999999999999</v>
      </c>
      <c r="I7" s="92">
        <v>0.5716</v>
      </c>
      <c r="K7" s="92">
        <v>0.29139999999999999</v>
      </c>
      <c r="L7" s="92">
        <v>1.0347999999999999</v>
      </c>
      <c r="M7" s="92">
        <v>2.1858</v>
      </c>
      <c r="N7" s="92">
        <v>0.2487</v>
      </c>
      <c r="O7" s="92">
        <v>0.5524</v>
      </c>
      <c r="Q7" s="92">
        <v>0.59289999999999998</v>
      </c>
      <c r="R7" s="92">
        <v>2.0575999999999999</v>
      </c>
      <c r="AA7" s="92">
        <v>0.20169999999999999</v>
      </c>
      <c r="AB7" s="92">
        <v>0.44700000000000001</v>
      </c>
      <c r="AC7" s="92">
        <v>1.3952</v>
      </c>
      <c r="AD7" s="92">
        <v>3.3332999999999999</v>
      </c>
      <c r="AH7" s="92">
        <v>0.23849999999999999</v>
      </c>
      <c r="AI7" s="92">
        <v>0.504</v>
      </c>
      <c r="AK7" s="92">
        <v>0.25559999999999999</v>
      </c>
      <c r="AL7" s="92">
        <v>0.55789999999999995</v>
      </c>
      <c r="AN7" s="92">
        <v>0.21740000000000001</v>
      </c>
      <c r="AO7" s="92">
        <v>0.48209999999999997</v>
      </c>
      <c r="AP7" s="92">
        <v>1.4926999999999999</v>
      </c>
      <c r="AQ7" s="92">
        <v>0.53029999999999999</v>
      </c>
      <c r="AR7" s="92">
        <v>1.5253000000000001</v>
      </c>
      <c r="AX7" s="92">
        <v>1.2195</v>
      </c>
      <c r="AY7" s="92">
        <v>1.3361000000000001</v>
      </c>
      <c r="BA7" s="92">
        <v>3.1674000000000002</v>
      </c>
    </row>
    <row r="8" spans="1:53">
      <c r="A8" s="92">
        <v>0.23449999999999999</v>
      </c>
      <c r="B8" s="92">
        <v>0.50870000000000004</v>
      </c>
      <c r="D8" s="92">
        <v>3.5150999999999999</v>
      </c>
      <c r="H8" s="92">
        <v>0.27150000000000002</v>
      </c>
      <c r="I8" s="92">
        <v>0.57189999999999996</v>
      </c>
      <c r="K8" s="92">
        <v>0.29160000000000003</v>
      </c>
      <c r="L8" s="92">
        <v>1.0351999999999999</v>
      </c>
      <c r="M8" s="92">
        <v>2.1865000000000001</v>
      </c>
      <c r="N8" s="92">
        <v>0.24879999999999999</v>
      </c>
      <c r="O8" s="92">
        <v>0.55269999999999997</v>
      </c>
      <c r="Q8" s="92">
        <v>0.59319999999999995</v>
      </c>
      <c r="R8" s="92">
        <v>2.0581999999999998</v>
      </c>
      <c r="AA8" s="92">
        <v>0.20180000000000001</v>
      </c>
      <c r="AB8" s="92">
        <v>0.44719999999999999</v>
      </c>
      <c r="AC8" s="92">
        <v>1.3957999999999999</v>
      </c>
      <c r="AD8" s="92">
        <v>3.3342999999999998</v>
      </c>
      <c r="AH8" s="92">
        <v>0.23860000000000001</v>
      </c>
      <c r="AI8" s="92">
        <v>0.50429999999999997</v>
      </c>
      <c r="AK8" s="92">
        <v>0.25569999999999998</v>
      </c>
      <c r="AL8" s="92">
        <v>0.55830000000000002</v>
      </c>
      <c r="AN8" s="92">
        <v>0.21759999999999999</v>
      </c>
      <c r="AO8" s="92">
        <v>0.4824</v>
      </c>
      <c r="AP8" s="92">
        <v>1.4933000000000001</v>
      </c>
      <c r="AQ8" s="92">
        <v>0.53059999999999996</v>
      </c>
      <c r="AR8" s="92">
        <v>1.5259</v>
      </c>
      <c r="AX8" s="92">
        <v>1.2201</v>
      </c>
      <c r="AY8" s="92">
        <v>1.3367</v>
      </c>
      <c r="BA8" s="92">
        <v>3.1688999999999998</v>
      </c>
    </row>
    <row r="9" spans="1:53">
      <c r="A9" s="92">
        <v>0.2346</v>
      </c>
      <c r="B9" s="92">
        <v>0.50890000000000002</v>
      </c>
      <c r="D9" s="92">
        <v>3.5163000000000002</v>
      </c>
      <c r="H9" s="92">
        <v>0.27160000000000001</v>
      </c>
      <c r="I9" s="92">
        <v>0.57220000000000004</v>
      </c>
      <c r="K9" s="92">
        <v>0.2918</v>
      </c>
      <c r="L9" s="92">
        <v>1.0356000000000001</v>
      </c>
      <c r="M9" s="92">
        <v>2.1871999999999998</v>
      </c>
      <c r="N9" s="92">
        <v>0.249</v>
      </c>
      <c r="O9" s="92">
        <v>0.55300000000000005</v>
      </c>
      <c r="Q9" s="92">
        <v>0.59350000000000003</v>
      </c>
      <c r="R9" s="92">
        <v>2.0588000000000002</v>
      </c>
      <c r="AA9" s="92">
        <v>0.2019</v>
      </c>
      <c r="AB9" s="92">
        <v>0.44750000000000001</v>
      </c>
      <c r="AC9" s="92">
        <v>1.3963000000000001</v>
      </c>
      <c r="AD9" s="92">
        <v>3.3353000000000002</v>
      </c>
      <c r="AH9" s="92">
        <v>0.23880000000000001</v>
      </c>
      <c r="AI9" s="92">
        <v>0.50460000000000005</v>
      </c>
      <c r="AK9" s="92">
        <v>0.25590000000000002</v>
      </c>
      <c r="AL9" s="92">
        <v>0.55859999999999999</v>
      </c>
      <c r="AN9" s="92">
        <v>0.2177</v>
      </c>
      <c r="AO9" s="92">
        <v>0.48270000000000002</v>
      </c>
      <c r="AP9" s="92">
        <v>1.4939</v>
      </c>
      <c r="AQ9" s="92">
        <v>0.53090000000000004</v>
      </c>
      <c r="AR9" s="92">
        <v>1.5264</v>
      </c>
      <c r="AX9" s="92">
        <v>1.2205999999999999</v>
      </c>
      <c r="AY9" s="92">
        <v>1.3373999999999999</v>
      </c>
      <c r="BA9" s="92">
        <v>3.1703000000000001</v>
      </c>
    </row>
    <row r="10" spans="1:53">
      <c r="A10" s="92">
        <v>0.23480000000000001</v>
      </c>
      <c r="B10" s="92">
        <v>0.50919999999999999</v>
      </c>
      <c r="D10" s="92">
        <v>3.5173999999999999</v>
      </c>
      <c r="H10" s="92">
        <v>0.27179999999999999</v>
      </c>
      <c r="I10" s="92">
        <v>0.57250000000000001</v>
      </c>
      <c r="K10" s="92">
        <v>0.29199999999999998</v>
      </c>
      <c r="L10" s="92">
        <v>1.0359</v>
      </c>
      <c r="M10" s="92">
        <v>2.1879</v>
      </c>
      <c r="N10" s="92">
        <v>0.24909999999999999</v>
      </c>
      <c r="O10" s="92">
        <v>0.55330000000000001</v>
      </c>
      <c r="Q10" s="92">
        <v>0.59379999999999999</v>
      </c>
      <c r="R10" s="92">
        <v>2.0594000000000001</v>
      </c>
      <c r="AA10" s="92">
        <v>0.2021</v>
      </c>
      <c r="AB10" s="92">
        <v>0.44769999999999999</v>
      </c>
      <c r="AC10" s="92">
        <v>1.3968</v>
      </c>
      <c r="AD10" s="92">
        <v>3.3363999999999998</v>
      </c>
      <c r="AH10" s="92">
        <v>0.2389</v>
      </c>
      <c r="AI10" s="92">
        <v>0.50490000000000002</v>
      </c>
      <c r="AK10" s="92">
        <v>0.25609999999999999</v>
      </c>
      <c r="AL10" s="92">
        <v>0.55889999999999995</v>
      </c>
      <c r="AN10" s="92">
        <v>0.21790000000000001</v>
      </c>
      <c r="AO10" s="92">
        <v>0.4829</v>
      </c>
      <c r="AP10" s="92">
        <v>1.4944999999999999</v>
      </c>
      <c r="AQ10" s="92">
        <v>0.53120000000000001</v>
      </c>
      <c r="AR10" s="92">
        <v>1.5269999999999999</v>
      </c>
      <c r="AX10" s="92">
        <v>1.2212000000000001</v>
      </c>
      <c r="AY10" s="92">
        <v>1.3380000000000001</v>
      </c>
      <c r="BA10" s="92">
        <v>3.1718000000000002</v>
      </c>
    </row>
    <row r="11" spans="1:53">
      <c r="A11" s="92">
        <v>0.2349</v>
      </c>
      <c r="B11" s="92">
        <v>0.50949999999999995</v>
      </c>
      <c r="D11" s="92">
        <v>3.5185</v>
      </c>
      <c r="H11" s="92">
        <v>0.27189999999999998</v>
      </c>
      <c r="I11" s="92">
        <v>0.57279999999999998</v>
      </c>
      <c r="K11" s="92">
        <v>0.29210000000000003</v>
      </c>
      <c r="L11" s="92">
        <v>1.0363</v>
      </c>
      <c r="M11" s="92">
        <v>2.1886999999999999</v>
      </c>
      <c r="N11" s="92">
        <v>0.24929999999999999</v>
      </c>
      <c r="O11" s="92">
        <v>0.55359999999999998</v>
      </c>
      <c r="Q11" s="92">
        <v>0.59409999999999996</v>
      </c>
      <c r="R11" s="92">
        <v>2.06</v>
      </c>
      <c r="AA11" s="92">
        <v>0.20219999999999999</v>
      </c>
      <c r="AB11" s="92">
        <v>0.44800000000000001</v>
      </c>
      <c r="AC11" s="92">
        <v>1.3973</v>
      </c>
      <c r="AD11" s="92">
        <v>3.3374000000000001</v>
      </c>
      <c r="AH11" s="92">
        <v>0.23899999999999999</v>
      </c>
      <c r="AI11" s="92">
        <v>0.50519999999999998</v>
      </c>
      <c r="AK11" s="92">
        <v>0.25619999999999998</v>
      </c>
      <c r="AL11" s="92">
        <v>0.55920000000000003</v>
      </c>
      <c r="AN11" s="92">
        <v>0.218</v>
      </c>
      <c r="AO11" s="92">
        <v>0.48320000000000002</v>
      </c>
      <c r="AP11" s="92">
        <v>1.4951000000000001</v>
      </c>
      <c r="AQ11" s="92">
        <v>0.53139999999999998</v>
      </c>
      <c r="AR11" s="92">
        <v>1.5276000000000001</v>
      </c>
      <c r="AX11" s="92">
        <v>1.2218</v>
      </c>
      <c r="AY11" s="92">
        <v>1.3387</v>
      </c>
      <c r="BA11" s="92">
        <v>3.1732</v>
      </c>
    </row>
    <row r="12" spans="1:53">
      <c r="A12" s="92">
        <v>0.23499999999999999</v>
      </c>
      <c r="B12" s="92">
        <v>0.50980000000000003</v>
      </c>
      <c r="D12" s="92">
        <v>3.5196999999999998</v>
      </c>
      <c r="H12" s="92">
        <v>0.27210000000000001</v>
      </c>
      <c r="I12" s="92">
        <v>0.57320000000000004</v>
      </c>
      <c r="K12" s="92">
        <v>0.2923</v>
      </c>
      <c r="L12" s="92">
        <v>1.0367</v>
      </c>
      <c r="M12" s="92">
        <v>2.1894</v>
      </c>
      <c r="N12" s="92">
        <v>0.24940000000000001</v>
      </c>
      <c r="O12" s="92">
        <v>0.55389999999999995</v>
      </c>
      <c r="Q12" s="92">
        <v>0.59440000000000004</v>
      </c>
      <c r="R12" s="92">
        <v>2.0606</v>
      </c>
      <c r="AA12" s="92">
        <v>0.20230000000000001</v>
      </c>
      <c r="AB12" s="92">
        <v>0.44819999999999999</v>
      </c>
      <c r="AC12" s="92">
        <v>1.3977999999999999</v>
      </c>
      <c r="AD12" s="92">
        <v>3.3384</v>
      </c>
      <c r="AH12" s="92">
        <v>0.2392</v>
      </c>
      <c r="AI12" s="92">
        <v>0.50549999999999995</v>
      </c>
      <c r="AK12" s="92">
        <v>0.25640000000000002</v>
      </c>
      <c r="AL12" s="92">
        <v>0.55959999999999999</v>
      </c>
      <c r="AN12" s="92">
        <v>0.21820000000000001</v>
      </c>
      <c r="AO12" s="92">
        <v>0.48349999999999999</v>
      </c>
      <c r="AP12" s="92">
        <v>1.4956</v>
      </c>
      <c r="AQ12" s="92">
        <v>0.53169999999999995</v>
      </c>
      <c r="AR12" s="92">
        <v>1.5281</v>
      </c>
      <c r="AX12" s="92">
        <v>1.2223999999999999</v>
      </c>
      <c r="AY12" s="92">
        <v>1.3392999999999999</v>
      </c>
      <c r="BA12" s="92">
        <v>3.1747000000000001</v>
      </c>
    </row>
    <row r="13" spans="1:53">
      <c r="A13" s="92">
        <v>0.23519999999999999</v>
      </c>
      <c r="B13" s="92">
        <v>0.5101</v>
      </c>
      <c r="D13" s="92">
        <v>3.5207999999999999</v>
      </c>
      <c r="H13" s="92">
        <v>0.2722</v>
      </c>
      <c r="I13" s="92">
        <v>0.57350000000000001</v>
      </c>
      <c r="K13" s="92">
        <v>0.29249999999999998</v>
      </c>
      <c r="L13" s="92">
        <v>1.0369999999999999</v>
      </c>
      <c r="M13" s="92">
        <v>2.1901000000000002</v>
      </c>
      <c r="N13" s="92">
        <v>0.24959999999999999</v>
      </c>
      <c r="O13" s="92">
        <v>0.55420000000000003</v>
      </c>
      <c r="Q13" s="92">
        <v>0.59470000000000001</v>
      </c>
      <c r="R13" s="92">
        <v>2.0611999999999999</v>
      </c>
      <c r="AA13" s="92">
        <v>0.2024</v>
      </c>
      <c r="AB13" s="92">
        <v>0.44850000000000001</v>
      </c>
      <c r="AC13" s="92">
        <v>1.3983000000000001</v>
      </c>
      <c r="AD13" s="92">
        <v>3.3393999999999999</v>
      </c>
      <c r="AH13" s="92">
        <v>0.23930000000000001</v>
      </c>
      <c r="AI13" s="92">
        <v>0.50580000000000003</v>
      </c>
      <c r="AK13" s="92">
        <v>0.25650000000000001</v>
      </c>
      <c r="AL13" s="92">
        <v>0.55989999999999995</v>
      </c>
      <c r="AN13" s="92">
        <v>0.21829999999999999</v>
      </c>
      <c r="AO13" s="92">
        <v>0.48380000000000001</v>
      </c>
      <c r="AP13" s="92">
        <v>1.4962</v>
      </c>
      <c r="AQ13" s="92">
        <v>0.53200000000000003</v>
      </c>
      <c r="AR13" s="92">
        <v>1.5286999999999999</v>
      </c>
      <c r="AX13" s="92">
        <v>1.2229000000000001</v>
      </c>
      <c r="AY13" s="92">
        <v>1.34</v>
      </c>
      <c r="BA13" s="92">
        <v>3.1760999999999999</v>
      </c>
    </row>
    <row r="14" spans="1:53">
      <c r="A14" s="92">
        <v>0.23530000000000001</v>
      </c>
      <c r="B14" s="92">
        <v>0.51029999999999998</v>
      </c>
      <c r="D14" s="92">
        <v>3.5219</v>
      </c>
      <c r="H14" s="92">
        <v>0.27239999999999998</v>
      </c>
      <c r="I14" s="92">
        <v>0.57379999999999998</v>
      </c>
      <c r="K14" s="92">
        <v>0.29270000000000002</v>
      </c>
      <c r="L14" s="92">
        <v>1.0374000000000001</v>
      </c>
      <c r="M14" s="92">
        <v>2.1907999999999999</v>
      </c>
      <c r="N14" s="92">
        <v>0.24970000000000001</v>
      </c>
      <c r="O14" s="92">
        <v>0.55449999999999999</v>
      </c>
      <c r="Q14" s="92">
        <v>0.59499999999999997</v>
      </c>
      <c r="R14" s="92">
        <v>2.0617999999999999</v>
      </c>
      <c r="AA14" s="92">
        <v>0.2026</v>
      </c>
      <c r="AB14" s="92">
        <v>0.44869999999999999</v>
      </c>
      <c r="AC14" s="92">
        <v>1.3988</v>
      </c>
      <c r="AD14" s="92">
        <v>3.3405</v>
      </c>
      <c r="AH14" s="92">
        <v>0.23949999999999999</v>
      </c>
      <c r="AI14" s="92">
        <v>0.50609999999999999</v>
      </c>
      <c r="AK14" s="92">
        <v>0.25669999999999998</v>
      </c>
      <c r="AL14" s="92">
        <v>0.56020000000000003</v>
      </c>
      <c r="AN14" s="92">
        <v>0.21840000000000001</v>
      </c>
      <c r="AO14" s="92">
        <v>0.48409999999999997</v>
      </c>
      <c r="AP14" s="92">
        <v>1.4967999999999999</v>
      </c>
      <c r="AQ14" s="92">
        <v>0.5323</v>
      </c>
      <c r="AR14" s="92">
        <v>1.5293000000000001</v>
      </c>
      <c r="AX14" s="92">
        <v>1.2235</v>
      </c>
      <c r="AY14" s="92">
        <v>1.3406</v>
      </c>
      <c r="BA14" s="92">
        <v>3.1776</v>
      </c>
    </row>
    <row r="15" spans="1:53">
      <c r="A15" s="92">
        <v>0.2354</v>
      </c>
      <c r="B15" s="92">
        <v>0.51060000000000005</v>
      </c>
      <c r="D15" s="92">
        <v>3.5230000000000001</v>
      </c>
      <c r="H15" s="92">
        <v>0.27250000000000002</v>
      </c>
      <c r="I15" s="92">
        <v>0.57410000000000005</v>
      </c>
      <c r="K15" s="92">
        <v>0.29289999999999999</v>
      </c>
      <c r="L15" s="92">
        <v>1.0378000000000001</v>
      </c>
      <c r="M15" s="92">
        <v>2.1915</v>
      </c>
      <c r="N15" s="92">
        <v>0.24990000000000001</v>
      </c>
      <c r="O15" s="92">
        <v>0.55489999999999995</v>
      </c>
      <c r="Q15" s="92">
        <v>0.59530000000000005</v>
      </c>
      <c r="R15" s="92">
        <v>2.0623999999999998</v>
      </c>
      <c r="AA15" s="92">
        <v>0.20269999999999999</v>
      </c>
      <c r="AB15" s="92">
        <v>0.44900000000000001</v>
      </c>
      <c r="AC15" s="92">
        <v>1.3993</v>
      </c>
      <c r="AD15" s="92">
        <v>3.3414999999999999</v>
      </c>
      <c r="AH15" s="92">
        <v>0.23960000000000001</v>
      </c>
      <c r="AI15" s="92">
        <v>0.50639999999999996</v>
      </c>
      <c r="AK15" s="92">
        <v>0.25690000000000002</v>
      </c>
      <c r="AL15" s="92">
        <v>0.5605</v>
      </c>
      <c r="AN15" s="92">
        <v>0.21859999999999999</v>
      </c>
      <c r="AO15" s="92">
        <v>0.4844</v>
      </c>
      <c r="AP15" s="92">
        <v>1.4974000000000001</v>
      </c>
      <c r="AQ15" s="92">
        <v>0.53249999999999997</v>
      </c>
      <c r="AR15" s="92">
        <v>1.5298</v>
      </c>
      <c r="AX15" s="92">
        <v>1.2241</v>
      </c>
      <c r="AY15" s="92">
        <v>1.3412999999999999</v>
      </c>
      <c r="BA15" s="92">
        <v>3.1789999999999998</v>
      </c>
    </row>
    <row r="16" spans="1:53">
      <c r="A16" s="92">
        <v>0.2356</v>
      </c>
      <c r="B16" s="92">
        <v>0.51090000000000002</v>
      </c>
      <c r="D16" s="92">
        <v>3.5242</v>
      </c>
      <c r="H16" s="92">
        <v>0.2727</v>
      </c>
      <c r="I16" s="92">
        <v>0.57440000000000002</v>
      </c>
      <c r="K16" s="92">
        <v>0.29299999999999998</v>
      </c>
      <c r="L16" s="92">
        <v>1.0381</v>
      </c>
      <c r="M16" s="92">
        <v>2.1922000000000001</v>
      </c>
      <c r="N16" s="92">
        <v>0.25</v>
      </c>
      <c r="O16" s="92">
        <v>0.55520000000000003</v>
      </c>
      <c r="Q16" s="92">
        <v>0.59560000000000002</v>
      </c>
      <c r="R16" s="92">
        <v>2.0630000000000002</v>
      </c>
      <c r="AA16" s="92">
        <v>0.20280000000000001</v>
      </c>
      <c r="AB16" s="92">
        <v>0.44929999999999998</v>
      </c>
      <c r="AC16" s="92">
        <v>1.3997999999999999</v>
      </c>
      <c r="AD16" s="92">
        <v>3.3424999999999998</v>
      </c>
      <c r="AH16" s="92">
        <v>0.2397</v>
      </c>
      <c r="AI16" s="92">
        <v>0.50670000000000004</v>
      </c>
      <c r="AK16" s="92">
        <v>0.25700000000000001</v>
      </c>
      <c r="AL16" s="92">
        <v>0.56089999999999995</v>
      </c>
      <c r="AN16" s="92">
        <v>0.21870000000000001</v>
      </c>
      <c r="AO16" s="92">
        <v>0.48470000000000002</v>
      </c>
      <c r="AP16" s="92">
        <v>1.498</v>
      </c>
      <c r="AQ16" s="92">
        <v>0.53280000000000005</v>
      </c>
      <c r="AR16" s="92">
        <v>1.5304</v>
      </c>
      <c r="AX16" s="92">
        <v>1.2245999999999999</v>
      </c>
      <c r="AY16" s="92">
        <v>1.3419000000000001</v>
      </c>
      <c r="BA16" s="92">
        <v>3.1804999999999999</v>
      </c>
    </row>
    <row r="17" spans="1:53">
      <c r="A17" s="92">
        <v>0.23569999999999999</v>
      </c>
      <c r="B17" s="92">
        <v>0.51119999999999999</v>
      </c>
      <c r="D17" s="92">
        <v>3.5253000000000001</v>
      </c>
      <c r="H17" s="92">
        <v>0.27279999999999999</v>
      </c>
      <c r="I17" s="92">
        <v>0.57469999999999999</v>
      </c>
      <c r="K17" s="92">
        <v>0.29320000000000002</v>
      </c>
      <c r="L17" s="92">
        <v>1.0385</v>
      </c>
      <c r="M17" s="92">
        <v>2.1928999999999998</v>
      </c>
      <c r="N17" s="92">
        <v>0.25019999999999998</v>
      </c>
      <c r="O17" s="92">
        <v>0.55549999999999999</v>
      </c>
      <c r="Q17" s="92">
        <v>0.59589999999999999</v>
      </c>
      <c r="R17" s="92">
        <v>2.0636000000000001</v>
      </c>
      <c r="AA17" s="92">
        <v>0.2029</v>
      </c>
      <c r="AB17" s="92">
        <v>0.44950000000000001</v>
      </c>
      <c r="AC17" s="92">
        <v>1.4004000000000001</v>
      </c>
      <c r="AD17" s="92">
        <v>3.3435999999999999</v>
      </c>
      <c r="AH17" s="92">
        <v>0.2399</v>
      </c>
      <c r="AI17" s="92">
        <v>0.50700000000000001</v>
      </c>
      <c r="AK17" s="92">
        <v>0.25719999999999998</v>
      </c>
      <c r="AL17" s="92">
        <v>0.56120000000000003</v>
      </c>
      <c r="AN17" s="92">
        <v>0.21890000000000001</v>
      </c>
      <c r="AO17" s="92">
        <v>0.48499999999999999</v>
      </c>
      <c r="AP17" s="92">
        <v>1.4985999999999999</v>
      </c>
      <c r="AQ17" s="92">
        <v>0.53310000000000002</v>
      </c>
      <c r="AR17" s="92">
        <v>1.5309999999999999</v>
      </c>
      <c r="AX17" s="92">
        <v>1.2252000000000001</v>
      </c>
      <c r="AY17" s="92">
        <v>1.3426</v>
      </c>
      <c r="BA17" s="92">
        <v>3.1819000000000002</v>
      </c>
    </row>
    <row r="18" spans="1:53">
      <c r="A18" s="92">
        <v>0.2359</v>
      </c>
      <c r="B18" s="92">
        <v>0.51149999999999995</v>
      </c>
      <c r="D18" s="92">
        <v>3.5264000000000002</v>
      </c>
      <c r="H18" s="92">
        <v>0.27300000000000002</v>
      </c>
      <c r="I18" s="92">
        <v>0.57499999999999996</v>
      </c>
      <c r="K18" s="92">
        <v>0.29339999999999999</v>
      </c>
      <c r="L18" s="92">
        <v>1.0387999999999999</v>
      </c>
      <c r="M18" s="92">
        <v>2.1937000000000002</v>
      </c>
      <c r="N18" s="92">
        <v>0.25030000000000002</v>
      </c>
      <c r="O18" s="92">
        <v>0.55579999999999996</v>
      </c>
      <c r="Q18" s="92">
        <v>0.59619999999999995</v>
      </c>
      <c r="R18" s="92">
        <v>2.0642</v>
      </c>
      <c r="AA18" s="92">
        <v>0.2031</v>
      </c>
      <c r="AB18" s="92">
        <v>0.44979999999999998</v>
      </c>
      <c r="AC18" s="92">
        <v>1.4009</v>
      </c>
      <c r="AD18" s="92">
        <v>3.3445999999999998</v>
      </c>
      <c r="AH18" s="92">
        <v>0.24</v>
      </c>
      <c r="AI18" s="92">
        <v>0.50729999999999997</v>
      </c>
      <c r="AK18" s="92">
        <v>0.25729999999999997</v>
      </c>
      <c r="AL18" s="92">
        <v>0.5615</v>
      </c>
      <c r="AN18" s="92">
        <v>0.219</v>
      </c>
      <c r="AO18" s="92">
        <v>0.48530000000000001</v>
      </c>
      <c r="AP18" s="92">
        <v>1.4992000000000001</v>
      </c>
      <c r="AQ18" s="92">
        <v>0.53339999999999999</v>
      </c>
      <c r="AR18" s="92">
        <v>1.5315000000000001</v>
      </c>
      <c r="AX18" s="92">
        <v>1.2258</v>
      </c>
      <c r="AY18" s="92">
        <v>1.3431999999999999</v>
      </c>
      <c r="BA18" s="92">
        <v>3.1833999999999998</v>
      </c>
    </row>
    <row r="19" spans="1:53">
      <c r="A19" s="92">
        <v>0.23599999999999999</v>
      </c>
      <c r="B19" s="92">
        <v>0.51170000000000004</v>
      </c>
      <c r="D19" s="92">
        <v>3.5276000000000001</v>
      </c>
      <c r="H19" s="92">
        <v>0.27310000000000001</v>
      </c>
      <c r="I19" s="92">
        <v>0.57530000000000003</v>
      </c>
      <c r="K19" s="92">
        <v>0.29360000000000003</v>
      </c>
      <c r="L19" s="92">
        <v>1.0391999999999999</v>
      </c>
      <c r="M19" s="92">
        <v>2.1943999999999999</v>
      </c>
      <c r="N19" s="92">
        <v>0.2505</v>
      </c>
      <c r="O19" s="92">
        <v>0.55610000000000004</v>
      </c>
      <c r="Q19" s="92">
        <v>0.59650000000000003</v>
      </c>
      <c r="R19" s="92">
        <v>2.0648</v>
      </c>
      <c r="AA19" s="92">
        <v>0.20319999999999999</v>
      </c>
      <c r="AB19" s="92">
        <v>0.45</v>
      </c>
      <c r="AC19" s="92">
        <v>1.4014</v>
      </c>
      <c r="AD19" s="92">
        <v>3.3456000000000001</v>
      </c>
      <c r="AH19" s="92">
        <v>0.2402</v>
      </c>
      <c r="AI19" s="92">
        <v>0.50760000000000005</v>
      </c>
      <c r="AK19" s="92">
        <v>0.25750000000000001</v>
      </c>
      <c r="AL19" s="92">
        <v>0.56179999999999997</v>
      </c>
      <c r="AN19" s="92">
        <v>0.21920000000000001</v>
      </c>
      <c r="AO19" s="92">
        <v>0.48559999999999998</v>
      </c>
      <c r="AP19" s="92">
        <v>1.4997</v>
      </c>
      <c r="AQ19" s="92">
        <v>0.53369999999999995</v>
      </c>
      <c r="AR19" s="92">
        <v>1.5321</v>
      </c>
      <c r="AX19" s="92">
        <v>1.2262999999999999</v>
      </c>
      <c r="AY19" s="92">
        <v>1.3439000000000001</v>
      </c>
      <c r="BA19" s="92">
        <v>3.1848000000000001</v>
      </c>
    </row>
    <row r="20" spans="1:53">
      <c r="A20" s="92">
        <v>0.2361</v>
      </c>
      <c r="B20" s="92">
        <v>0.51200000000000001</v>
      </c>
      <c r="D20" s="92">
        <v>3.5287000000000002</v>
      </c>
      <c r="H20" s="92">
        <v>0.27329999999999999</v>
      </c>
      <c r="I20" s="92">
        <v>0.57569999999999999</v>
      </c>
      <c r="K20" s="92">
        <v>0.29380000000000001</v>
      </c>
      <c r="L20" s="92">
        <v>1.0396000000000001</v>
      </c>
      <c r="M20" s="92">
        <v>2.1951000000000001</v>
      </c>
      <c r="N20" s="92">
        <v>0.25059999999999999</v>
      </c>
      <c r="O20" s="92">
        <v>0.55640000000000001</v>
      </c>
      <c r="Q20" s="92">
        <v>0.5968</v>
      </c>
      <c r="R20" s="92">
        <v>2.0653999999999999</v>
      </c>
      <c r="AA20" s="92">
        <v>0.20330000000000001</v>
      </c>
      <c r="AB20" s="92">
        <v>0.45029999999999998</v>
      </c>
      <c r="AC20" s="92">
        <v>1.4018999999999999</v>
      </c>
      <c r="AD20" s="92">
        <v>3.3466</v>
      </c>
      <c r="AH20" s="92">
        <v>0.24030000000000001</v>
      </c>
      <c r="AI20" s="92">
        <v>0.50780000000000003</v>
      </c>
      <c r="AK20" s="92">
        <v>0.2576</v>
      </c>
      <c r="AL20" s="92">
        <v>0.56220000000000003</v>
      </c>
      <c r="AN20" s="92">
        <v>0.21929999999999999</v>
      </c>
      <c r="AO20" s="92">
        <v>0.4859</v>
      </c>
      <c r="AP20" s="92">
        <v>1.5003</v>
      </c>
      <c r="AQ20" s="92">
        <v>0.53390000000000004</v>
      </c>
      <c r="AR20" s="92">
        <v>1.5327</v>
      </c>
      <c r="AX20" s="92">
        <v>1.2269000000000001</v>
      </c>
      <c r="AY20" s="92">
        <v>1.3445</v>
      </c>
      <c r="BA20" s="92">
        <v>3.1863000000000001</v>
      </c>
    </row>
    <row r="21" spans="1:53">
      <c r="A21" s="92">
        <v>0.23630000000000001</v>
      </c>
      <c r="B21" s="92">
        <v>0.51229999999999998</v>
      </c>
      <c r="D21" s="92">
        <v>3.5297999999999998</v>
      </c>
      <c r="H21" s="92">
        <v>0.27339999999999998</v>
      </c>
      <c r="I21" s="92">
        <v>0.57599999999999996</v>
      </c>
      <c r="K21" s="92">
        <v>0.29389999999999999</v>
      </c>
      <c r="L21" s="92">
        <v>1.0399</v>
      </c>
      <c r="M21" s="92">
        <v>2.1958000000000002</v>
      </c>
      <c r="N21" s="92">
        <v>0.25080000000000002</v>
      </c>
      <c r="O21" s="92">
        <v>0.55669999999999997</v>
      </c>
      <c r="Q21" s="92">
        <v>0.59709999999999996</v>
      </c>
      <c r="R21" s="92">
        <v>2.0659999999999998</v>
      </c>
      <c r="AA21" s="92">
        <v>0.2034</v>
      </c>
      <c r="AB21" s="92">
        <v>0.45050000000000001</v>
      </c>
      <c r="AC21" s="92">
        <v>1.4024000000000001</v>
      </c>
      <c r="AD21" s="92">
        <v>3.3477000000000001</v>
      </c>
      <c r="AH21" s="92">
        <v>0.24049999999999999</v>
      </c>
      <c r="AI21" s="92">
        <v>0.5081</v>
      </c>
      <c r="AK21" s="92">
        <v>0.25779999999999997</v>
      </c>
      <c r="AL21" s="92">
        <v>0.5625</v>
      </c>
      <c r="AN21" s="92">
        <v>0.2195</v>
      </c>
      <c r="AO21" s="92">
        <v>0.48620000000000002</v>
      </c>
      <c r="AP21" s="92">
        <v>1.5008999999999999</v>
      </c>
      <c r="AQ21" s="92">
        <v>0.53420000000000001</v>
      </c>
      <c r="AR21" s="92">
        <v>1.5331999999999999</v>
      </c>
      <c r="AX21" s="92">
        <v>1.2275</v>
      </c>
      <c r="AY21" s="92">
        <v>1.3452</v>
      </c>
      <c r="BA21" s="92">
        <v>3.1877</v>
      </c>
    </row>
    <row r="22" spans="1:53">
      <c r="A22" s="92">
        <v>0.2364</v>
      </c>
      <c r="B22" s="92">
        <v>0.51259999999999994</v>
      </c>
      <c r="D22" s="92">
        <v>3.5308999999999999</v>
      </c>
      <c r="H22" s="92">
        <v>0.27360000000000001</v>
      </c>
      <c r="I22" s="92">
        <v>0.57630000000000003</v>
      </c>
      <c r="K22" s="92">
        <v>0.29409999999999997</v>
      </c>
      <c r="L22" s="92">
        <v>1.0403</v>
      </c>
      <c r="M22" s="92">
        <v>2.1964999999999999</v>
      </c>
      <c r="N22" s="92">
        <v>0.25090000000000001</v>
      </c>
      <c r="O22" s="92">
        <v>0.55700000000000005</v>
      </c>
      <c r="Q22" s="92">
        <v>0.59740000000000004</v>
      </c>
      <c r="R22" s="92">
        <v>2.0666000000000002</v>
      </c>
      <c r="AA22" s="92">
        <v>0.2036</v>
      </c>
      <c r="AB22" s="92">
        <v>0.45079999999999998</v>
      </c>
      <c r="AC22" s="92">
        <v>1.4029</v>
      </c>
      <c r="AD22" s="92">
        <v>3.3487</v>
      </c>
      <c r="AH22" s="92">
        <v>0.24060000000000001</v>
      </c>
      <c r="AI22" s="92">
        <v>0.50839999999999996</v>
      </c>
      <c r="AK22" s="92">
        <v>0.25800000000000001</v>
      </c>
      <c r="AL22" s="92">
        <v>0.56279999999999997</v>
      </c>
      <c r="AN22" s="92">
        <v>0.21959999999999999</v>
      </c>
      <c r="AO22" s="92">
        <v>0.48649999999999999</v>
      </c>
      <c r="AP22" s="92">
        <v>1.5015000000000001</v>
      </c>
      <c r="AQ22" s="92">
        <v>0.53449999999999998</v>
      </c>
      <c r="AR22" s="92">
        <v>1.5338000000000001</v>
      </c>
      <c r="AX22" s="92">
        <v>1.2281</v>
      </c>
      <c r="AY22" s="92">
        <v>1.3459000000000001</v>
      </c>
      <c r="BA22" s="92">
        <v>3.1892</v>
      </c>
    </row>
    <row r="23" spans="1:53">
      <c r="A23" s="92">
        <v>0.23649999999999999</v>
      </c>
      <c r="B23" s="92">
        <v>0.51280000000000003</v>
      </c>
      <c r="D23" s="92">
        <v>3.5320999999999998</v>
      </c>
      <c r="H23" s="92">
        <v>0.2737</v>
      </c>
      <c r="I23" s="92">
        <v>0.5766</v>
      </c>
      <c r="K23" s="92">
        <v>0.29430000000000001</v>
      </c>
      <c r="L23" s="92">
        <v>1.0407</v>
      </c>
      <c r="M23" s="92">
        <v>2.1972</v>
      </c>
      <c r="N23" s="92">
        <v>0.25109999999999999</v>
      </c>
      <c r="O23" s="92">
        <v>0.55730000000000002</v>
      </c>
      <c r="Q23" s="92">
        <v>0.59770000000000001</v>
      </c>
      <c r="R23" s="92">
        <v>2.0672000000000001</v>
      </c>
      <c r="AA23" s="92">
        <v>0.20369999999999999</v>
      </c>
      <c r="AB23" s="92">
        <v>0.45100000000000001</v>
      </c>
      <c r="AC23" s="92">
        <v>1.4034</v>
      </c>
      <c r="AD23" s="92">
        <v>3.3496999999999999</v>
      </c>
      <c r="AH23" s="92">
        <v>0.2407</v>
      </c>
      <c r="AI23" s="92">
        <v>0.50870000000000004</v>
      </c>
      <c r="AK23" s="92">
        <v>0.2581</v>
      </c>
      <c r="AL23" s="92">
        <v>0.56320000000000003</v>
      </c>
      <c r="AN23" s="92">
        <v>0.21970000000000001</v>
      </c>
      <c r="AO23" s="92">
        <v>0.48680000000000001</v>
      </c>
      <c r="AP23" s="92">
        <v>1.5021</v>
      </c>
      <c r="AQ23" s="92">
        <v>0.53480000000000005</v>
      </c>
      <c r="AR23" s="92">
        <v>1.5344</v>
      </c>
      <c r="AX23" s="92">
        <v>1.2285999999999999</v>
      </c>
      <c r="AY23" s="92">
        <v>1.3465</v>
      </c>
      <c r="BA23" s="92">
        <v>3.1907000000000001</v>
      </c>
    </row>
    <row r="24" spans="1:53">
      <c r="A24" s="92">
        <v>0.23669999999999999</v>
      </c>
      <c r="B24" s="92">
        <v>0.5131</v>
      </c>
      <c r="D24" s="92">
        <v>3.5331999999999999</v>
      </c>
      <c r="H24" s="92">
        <v>0.27389999999999998</v>
      </c>
      <c r="I24" s="92">
        <v>0.57689999999999997</v>
      </c>
      <c r="K24" s="92">
        <v>0.29449999999999998</v>
      </c>
      <c r="L24" s="92">
        <v>1.0409999999999999</v>
      </c>
      <c r="M24" s="92">
        <v>2.198</v>
      </c>
      <c r="N24" s="92">
        <v>0.25119999999999998</v>
      </c>
      <c r="O24" s="92">
        <v>0.55759999999999998</v>
      </c>
      <c r="Q24" s="92">
        <v>0.59799999999999998</v>
      </c>
      <c r="R24" s="92">
        <v>2.0678000000000001</v>
      </c>
      <c r="AA24" s="92">
        <v>0.20380000000000001</v>
      </c>
      <c r="AB24" s="92">
        <v>0.45129999999999998</v>
      </c>
      <c r="AC24" s="92">
        <v>1.4038999999999999</v>
      </c>
      <c r="AD24" s="92">
        <v>3.3508</v>
      </c>
      <c r="AH24" s="92">
        <v>0.2409</v>
      </c>
      <c r="AI24" s="92">
        <v>0.50900000000000001</v>
      </c>
      <c r="AK24" s="92">
        <v>0.25829999999999997</v>
      </c>
      <c r="AL24" s="92">
        <v>0.5635</v>
      </c>
      <c r="AN24" s="92">
        <v>0.21990000000000001</v>
      </c>
      <c r="AO24" s="92">
        <v>0.48709999999999998</v>
      </c>
      <c r="AP24" s="92">
        <v>1.5026999999999999</v>
      </c>
      <c r="AQ24" s="92">
        <v>0.53500000000000003</v>
      </c>
      <c r="AR24" s="92">
        <v>1.5349999999999999</v>
      </c>
      <c r="AX24" s="92">
        <v>1.2292000000000001</v>
      </c>
      <c r="AY24" s="92">
        <v>1.3472</v>
      </c>
      <c r="BA24" s="92">
        <v>3.1920999999999999</v>
      </c>
    </row>
    <row r="25" spans="1:53">
      <c r="A25" s="92">
        <v>0.23680000000000001</v>
      </c>
      <c r="B25" s="92">
        <v>0.51339999999999997</v>
      </c>
      <c r="D25" s="92">
        <v>3.5343</v>
      </c>
      <c r="H25" s="92">
        <v>0.27400000000000002</v>
      </c>
      <c r="I25" s="92">
        <v>0.57720000000000005</v>
      </c>
      <c r="K25" s="92">
        <v>0.29470000000000002</v>
      </c>
      <c r="L25" s="92">
        <v>1.0414000000000001</v>
      </c>
      <c r="M25" s="92">
        <v>2.1987000000000001</v>
      </c>
      <c r="N25" s="92">
        <v>0.25140000000000001</v>
      </c>
      <c r="O25" s="92">
        <v>0.55789999999999995</v>
      </c>
      <c r="Q25" s="92">
        <v>0.59830000000000005</v>
      </c>
      <c r="R25" s="92">
        <v>2.0684</v>
      </c>
      <c r="AA25" s="92">
        <v>0.2039</v>
      </c>
      <c r="AB25" s="92">
        <v>0.4516</v>
      </c>
      <c r="AC25" s="92">
        <v>1.4045000000000001</v>
      </c>
      <c r="AD25" s="92">
        <v>3.3517999999999999</v>
      </c>
      <c r="AH25" s="92">
        <v>0.24099999999999999</v>
      </c>
      <c r="AI25" s="92">
        <v>0.50929999999999997</v>
      </c>
      <c r="AK25" s="92">
        <v>0.25840000000000002</v>
      </c>
      <c r="AL25" s="92">
        <v>0.56379999999999997</v>
      </c>
      <c r="AN25" s="92">
        <v>0.22</v>
      </c>
      <c r="AO25" s="92">
        <v>0.4874</v>
      </c>
      <c r="AP25" s="92">
        <v>1.5033000000000001</v>
      </c>
      <c r="AQ25" s="92">
        <v>0.5353</v>
      </c>
      <c r="AR25" s="92">
        <v>1.5355000000000001</v>
      </c>
      <c r="AX25" s="92">
        <v>1.2298</v>
      </c>
      <c r="AY25" s="92">
        <v>1.3478000000000001</v>
      </c>
      <c r="BA25" s="92">
        <v>3.1936</v>
      </c>
    </row>
    <row r="26" spans="1:53">
      <c r="A26" s="92">
        <v>0.2369</v>
      </c>
      <c r="B26" s="92">
        <v>0.51370000000000005</v>
      </c>
      <c r="D26" s="92">
        <v>3.5354999999999999</v>
      </c>
      <c r="H26" s="92">
        <v>0.2742</v>
      </c>
      <c r="I26" s="92">
        <v>0.57750000000000001</v>
      </c>
      <c r="K26" s="92">
        <v>0.2949</v>
      </c>
      <c r="L26" s="92">
        <v>1.0418000000000001</v>
      </c>
      <c r="M26" s="92">
        <v>2.1993999999999998</v>
      </c>
      <c r="N26" s="92">
        <v>0.2515</v>
      </c>
      <c r="O26" s="92">
        <v>0.55820000000000003</v>
      </c>
      <c r="Q26" s="92">
        <v>0.59860000000000002</v>
      </c>
      <c r="R26" s="92">
        <v>2.069</v>
      </c>
      <c r="AA26" s="92">
        <v>0.20399999999999999</v>
      </c>
      <c r="AB26" s="92">
        <v>0.45179999999999998</v>
      </c>
      <c r="AC26" s="92">
        <v>1.405</v>
      </c>
      <c r="AD26" s="92">
        <v>3.3527999999999998</v>
      </c>
      <c r="AH26" s="92">
        <v>0.2412</v>
      </c>
      <c r="AI26" s="92">
        <v>0.50960000000000005</v>
      </c>
      <c r="AK26" s="92">
        <v>0.2586</v>
      </c>
      <c r="AL26" s="92">
        <v>0.56410000000000005</v>
      </c>
      <c r="AN26" s="92">
        <v>0.22020000000000001</v>
      </c>
      <c r="AO26" s="92">
        <v>0.48770000000000002</v>
      </c>
      <c r="AP26" s="92">
        <v>1.5038</v>
      </c>
      <c r="AQ26" s="92">
        <v>0.53559999999999997</v>
      </c>
      <c r="AR26" s="92">
        <v>1.5361</v>
      </c>
      <c r="AX26" s="92">
        <v>1.2302999999999999</v>
      </c>
      <c r="AY26" s="92">
        <v>1.3485</v>
      </c>
      <c r="BA26" s="92">
        <v>3.1949999999999998</v>
      </c>
    </row>
    <row r="27" spans="1:53">
      <c r="A27" s="92">
        <v>0.23710000000000001</v>
      </c>
      <c r="B27" s="92">
        <v>0.51400000000000001</v>
      </c>
      <c r="D27" s="92">
        <v>3.5366</v>
      </c>
      <c r="H27" s="92">
        <v>0.27429999999999999</v>
      </c>
      <c r="I27" s="92">
        <v>0.57779999999999998</v>
      </c>
      <c r="K27" s="92">
        <v>0.29499999999999998</v>
      </c>
      <c r="L27" s="92">
        <v>1.0421</v>
      </c>
      <c r="M27" s="92">
        <v>2.2000999999999999</v>
      </c>
      <c r="N27" s="92">
        <v>0.25169999999999998</v>
      </c>
      <c r="O27" s="92">
        <v>0.5585</v>
      </c>
      <c r="Q27" s="92">
        <v>0.59889999999999999</v>
      </c>
      <c r="R27" s="92">
        <v>2.0695999999999999</v>
      </c>
      <c r="AA27" s="92">
        <v>0.20419999999999999</v>
      </c>
      <c r="AB27" s="92">
        <v>0.4521</v>
      </c>
      <c r="AC27" s="92">
        <v>1.4055</v>
      </c>
      <c r="AD27" s="92">
        <v>3.3538999999999999</v>
      </c>
      <c r="AH27" s="92">
        <v>0.24129999999999999</v>
      </c>
      <c r="AI27" s="92">
        <v>0.50990000000000002</v>
      </c>
      <c r="AK27" s="92">
        <v>0.25879999999999997</v>
      </c>
      <c r="AL27" s="92">
        <v>0.5645</v>
      </c>
      <c r="AN27" s="92">
        <v>0.2203</v>
      </c>
      <c r="AO27" s="92">
        <v>0.48799999999999999</v>
      </c>
      <c r="AP27" s="92">
        <v>1.5044</v>
      </c>
      <c r="AQ27" s="92">
        <v>0.53590000000000004</v>
      </c>
      <c r="AR27" s="92">
        <v>1.5367</v>
      </c>
      <c r="AX27" s="92">
        <v>1.2309000000000001</v>
      </c>
      <c r="AY27" s="92">
        <v>1.3491</v>
      </c>
      <c r="BA27" s="92">
        <v>3.1964999999999999</v>
      </c>
    </row>
    <row r="28" spans="1:53">
      <c r="A28" s="92">
        <v>0.23719999999999999</v>
      </c>
      <c r="B28" s="92">
        <v>0.51419999999999999</v>
      </c>
      <c r="D28" s="92">
        <v>3.5377000000000001</v>
      </c>
      <c r="H28" s="92">
        <v>0.27450000000000002</v>
      </c>
      <c r="I28" s="92">
        <v>0.57809999999999995</v>
      </c>
      <c r="K28" s="92">
        <v>0.29520000000000002</v>
      </c>
      <c r="L28" s="92">
        <v>1.0425</v>
      </c>
      <c r="M28" s="92">
        <v>2.2008000000000001</v>
      </c>
      <c r="N28" s="92">
        <v>0.25180000000000002</v>
      </c>
      <c r="O28" s="92">
        <v>0.55879999999999996</v>
      </c>
      <c r="Q28" s="92">
        <v>0.59919999999999995</v>
      </c>
      <c r="R28" s="92">
        <v>2.0701999999999998</v>
      </c>
      <c r="AA28" s="92">
        <v>0.20430000000000001</v>
      </c>
      <c r="AB28" s="92">
        <v>0.45229999999999998</v>
      </c>
      <c r="AC28" s="92">
        <v>1.4059999999999999</v>
      </c>
      <c r="AD28" s="92">
        <v>3.3549000000000002</v>
      </c>
      <c r="AH28" s="92">
        <v>0.2414</v>
      </c>
      <c r="AI28" s="92">
        <v>0.51019999999999999</v>
      </c>
      <c r="AK28" s="92">
        <v>0.25890000000000002</v>
      </c>
      <c r="AL28" s="92">
        <v>0.56479999999999997</v>
      </c>
      <c r="AN28" s="92">
        <v>0.2205</v>
      </c>
      <c r="AO28" s="92">
        <v>0.48830000000000001</v>
      </c>
      <c r="AP28" s="92">
        <v>1.5049999999999999</v>
      </c>
      <c r="AQ28" s="92">
        <v>0.53620000000000001</v>
      </c>
      <c r="AR28" s="92">
        <v>1.5371999999999999</v>
      </c>
      <c r="AX28" s="92">
        <v>1.2315</v>
      </c>
      <c r="AY28" s="92">
        <v>1.3498000000000001</v>
      </c>
      <c r="BA28" s="92">
        <v>3.1979000000000002</v>
      </c>
    </row>
    <row r="29" spans="1:53">
      <c r="A29" s="92">
        <v>0.2374</v>
      </c>
      <c r="B29" s="92">
        <v>0.51449999999999996</v>
      </c>
      <c r="D29" s="92">
        <v>3.5388999999999999</v>
      </c>
      <c r="H29" s="92">
        <v>0.27460000000000001</v>
      </c>
      <c r="I29" s="92">
        <v>0.57850000000000001</v>
      </c>
      <c r="K29" s="92">
        <v>0.2954</v>
      </c>
      <c r="L29" s="92">
        <v>1.0428999999999999</v>
      </c>
      <c r="M29" s="92">
        <v>2.2016</v>
      </c>
      <c r="N29" s="92">
        <v>0.252</v>
      </c>
      <c r="O29" s="92">
        <v>0.55910000000000004</v>
      </c>
      <c r="Q29" s="92">
        <v>0.59950000000000003</v>
      </c>
      <c r="R29" s="92">
        <v>2.0708000000000002</v>
      </c>
      <c r="AA29" s="92">
        <v>0.2044</v>
      </c>
      <c r="AB29" s="92">
        <v>0.4526</v>
      </c>
      <c r="AC29" s="92">
        <v>1.4065000000000001</v>
      </c>
      <c r="AD29" s="92">
        <v>3.3559000000000001</v>
      </c>
      <c r="AH29" s="92">
        <v>0.24160000000000001</v>
      </c>
      <c r="AI29" s="92">
        <v>0.51049999999999995</v>
      </c>
      <c r="AK29" s="92">
        <v>0.2591</v>
      </c>
      <c r="AL29" s="92">
        <v>0.56510000000000005</v>
      </c>
      <c r="AN29" s="92">
        <v>0.22059999999999999</v>
      </c>
      <c r="AO29" s="92">
        <v>0.48859999999999998</v>
      </c>
      <c r="AP29" s="92">
        <v>1.5056</v>
      </c>
      <c r="AQ29" s="92">
        <v>0.53639999999999999</v>
      </c>
      <c r="AR29" s="92">
        <v>1.5378000000000001</v>
      </c>
      <c r="AX29" s="92">
        <v>1.2321</v>
      </c>
      <c r="AY29" s="92">
        <v>1.3504</v>
      </c>
      <c r="BA29" s="92">
        <v>3.1993999999999998</v>
      </c>
    </row>
    <row r="30" spans="1:53">
      <c r="A30" s="92">
        <v>0.23749999999999999</v>
      </c>
      <c r="B30" s="92">
        <v>0.51480000000000004</v>
      </c>
      <c r="D30" s="92">
        <v>3.54</v>
      </c>
      <c r="H30" s="92">
        <v>0.27479999999999999</v>
      </c>
      <c r="I30" s="92">
        <v>0.57879999999999998</v>
      </c>
      <c r="K30" s="92">
        <v>0.29559999999999997</v>
      </c>
      <c r="L30" s="92">
        <v>1.0431999999999999</v>
      </c>
      <c r="M30" s="92">
        <v>2.2023000000000001</v>
      </c>
      <c r="N30" s="92">
        <v>0.25209999999999999</v>
      </c>
      <c r="O30" s="92">
        <v>0.55940000000000001</v>
      </c>
      <c r="Q30" s="92">
        <v>0.5998</v>
      </c>
      <c r="R30" s="92">
        <v>2.0714000000000001</v>
      </c>
      <c r="AA30" s="92">
        <v>0.20449999999999999</v>
      </c>
      <c r="AB30" s="92">
        <v>0.45279999999999998</v>
      </c>
      <c r="AC30" s="92">
        <v>1.407</v>
      </c>
      <c r="AD30" s="92">
        <v>3.3570000000000002</v>
      </c>
      <c r="AH30" s="92">
        <v>0.2417</v>
      </c>
      <c r="AI30" s="92">
        <v>0.51080000000000003</v>
      </c>
      <c r="AK30" s="92">
        <v>0.25919999999999999</v>
      </c>
      <c r="AL30" s="92">
        <v>0.56540000000000001</v>
      </c>
      <c r="AN30" s="92">
        <v>0.2208</v>
      </c>
      <c r="AO30" s="92">
        <v>0.4889</v>
      </c>
      <c r="AP30" s="92">
        <v>1.5062</v>
      </c>
      <c r="AQ30" s="92">
        <v>0.53669999999999995</v>
      </c>
      <c r="AR30" s="92">
        <v>1.5384</v>
      </c>
      <c r="AX30" s="92">
        <v>1.2325999999999999</v>
      </c>
      <c r="AY30" s="92">
        <v>1.3511</v>
      </c>
      <c r="BA30" s="92">
        <v>3.2008999999999999</v>
      </c>
    </row>
    <row r="31" spans="1:53">
      <c r="A31" s="92">
        <v>0.23760000000000001</v>
      </c>
      <c r="B31" s="92">
        <v>0.5151</v>
      </c>
      <c r="D31" s="92">
        <v>3.5411000000000001</v>
      </c>
      <c r="H31" s="92">
        <v>0.27489999999999998</v>
      </c>
      <c r="I31" s="92">
        <v>0.57909999999999995</v>
      </c>
      <c r="K31" s="92">
        <v>0.29580000000000001</v>
      </c>
      <c r="L31" s="92">
        <v>1.0436000000000001</v>
      </c>
      <c r="M31" s="92">
        <v>2.2029999999999998</v>
      </c>
      <c r="N31" s="92">
        <v>0.25230000000000002</v>
      </c>
      <c r="O31" s="92">
        <v>0.55969999999999998</v>
      </c>
      <c r="Q31" s="92">
        <v>1.0001</v>
      </c>
      <c r="R31" s="92">
        <v>2.0720000000000001</v>
      </c>
      <c r="AA31" s="92">
        <v>0.20469999999999999</v>
      </c>
      <c r="AB31" s="92">
        <v>0.4531</v>
      </c>
      <c r="AC31" s="92">
        <v>1.4075</v>
      </c>
      <c r="AD31" s="92">
        <v>3.3580000000000001</v>
      </c>
      <c r="AH31" s="92">
        <v>0.2419</v>
      </c>
      <c r="AI31" s="92">
        <v>0.5111</v>
      </c>
      <c r="AK31" s="92">
        <v>0.25940000000000002</v>
      </c>
      <c r="AL31" s="92">
        <v>0.56579999999999997</v>
      </c>
      <c r="AN31" s="92">
        <v>0.22090000000000001</v>
      </c>
      <c r="AO31" s="92">
        <v>0.48920000000000002</v>
      </c>
      <c r="AP31" s="92">
        <v>1.5067999999999999</v>
      </c>
      <c r="AQ31" s="92">
        <v>0.53700000000000003</v>
      </c>
      <c r="AR31" s="92">
        <v>1.5388999999999999</v>
      </c>
      <c r="AX31" s="92">
        <v>1.2332000000000001</v>
      </c>
      <c r="AY31" s="92">
        <v>1.3516999999999999</v>
      </c>
      <c r="BA31" s="92">
        <v>3.2023000000000001</v>
      </c>
    </row>
    <row r="32" spans="1:53">
      <c r="A32" s="92">
        <v>0.23780000000000001</v>
      </c>
      <c r="B32" s="92">
        <v>0.51539999999999997</v>
      </c>
      <c r="D32" s="92">
        <v>3.5423</v>
      </c>
      <c r="H32" s="92">
        <v>0.27510000000000001</v>
      </c>
      <c r="I32" s="92">
        <v>0.57940000000000003</v>
      </c>
      <c r="K32" s="92">
        <v>0.2959</v>
      </c>
      <c r="L32" s="92">
        <v>1.044</v>
      </c>
      <c r="M32" s="92">
        <v>2.2037</v>
      </c>
      <c r="N32" s="92">
        <v>0.25240000000000001</v>
      </c>
      <c r="O32" s="92">
        <v>0.56000000000000005</v>
      </c>
      <c r="Q32" s="92">
        <v>1.0004</v>
      </c>
      <c r="R32" s="92">
        <v>2.0726</v>
      </c>
      <c r="AA32" s="92">
        <v>0.20480000000000001</v>
      </c>
      <c r="AB32" s="92">
        <v>0.45340000000000003</v>
      </c>
      <c r="AC32" s="92">
        <v>1.4079999999999999</v>
      </c>
      <c r="AD32" s="92">
        <v>3.359</v>
      </c>
      <c r="AH32" s="92">
        <v>0.24199999999999999</v>
      </c>
      <c r="AI32" s="92">
        <v>0.51139999999999997</v>
      </c>
      <c r="AK32" s="92">
        <v>0.2596</v>
      </c>
      <c r="AL32" s="92">
        <v>0.56610000000000005</v>
      </c>
      <c r="AN32" s="92">
        <v>0.22109999999999999</v>
      </c>
      <c r="AO32" s="92">
        <v>0.48949999999999999</v>
      </c>
      <c r="AP32" s="92">
        <v>1.5074000000000001</v>
      </c>
      <c r="AQ32" s="92">
        <v>0.5373</v>
      </c>
      <c r="AR32" s="92">
        <v>1.5395000000000001</v>
      </c>
      <c r="AX32" s="92">
        <v>1.2338</v>
      </c>
      <c r="AY32" s="92">
        <v>1.3524</v>
      </c>
      <c r="BA32" s="92">
        <v>3.2038000000000002</v>
      </c>
    </row>
    <row r="33" spans="1:53">
      <c r="A33" s="92">
        <v>0.2379</v>
      </c>
      <c r="B33" s="92">
        <v>0.51570000000000005</v>
      </c>
      <c r="D33" s="92">
        <v>3.5434000000000001</v>
      </c>
      <c r="H33" s="92">
        <v>0.27529999999999999</v>
      </c>
      <c r="I33" s="92">
        <v>0.57969999999999999</v>
      </c>
      <c r="K33" s="92">
        <v>0.29609999999999997</v>
      </c>
      <c r="L33" s="92">
        <v>1.0443</v>
      </c>
      <c r="M33" s="92">
        <v>2.2044000000000001</v>
      </c>
      <c r="N33" s="92">
        <v>0.25259999999999999</v>
      </c>
      <c r="O33" s="92">
        <v>0.56030000000000002</v>
      </c>
      <c r="Q33" s="92">
        <v>1.0006999999999999</v>
      </c>
      <c r="R33" s="92">
        <v>2.0731999999999999</v>
      </c>
      <c r="AA33" s="92">
        <v>0.2049</v>
      </c>
      <c r="AB33" s="92">
        <v>0.4536</v>
      </c>
      <c r="AC33" s="92">
        <v>1.4086000000000001</v>
      </c>
      <c r="AD33" s="92">
        <v>3.3601000000000001</v>
      </c>
      <c r="AH33" s="92">
        <v>0.2422</v>
      </c>
      <c r="AI33" s="92">
        <v>0.51170000000000004</v>
      </c>
      <c r="AK33" s="92">
        <v>0.25969999999999999</v>
      </c>
      <c r="AL33" s="92">
        <v>0.56640000000000001</v>
      </c>
      <c r="AN33" s="92">
        <v>0.22120000000000001</v>
      </c>
      <c r="AO33" s="92">
        <v>0.48980000000000001</v>
      </c>
      <c r="AP33" s="92">
        <v>1.508</v>
      </c>
      <c r="AQ33" s="92">
        <v>0.53759999999999997</v>
      </c>
      <c r="AR33" s="92">
        <v>1.5401</v>
      </c>
      <c r="AX33" s="92">
        <v>1.2343999999999999</v>
      </c>
      <c r="AY33" s="92">
        <v>1.3531</v>
      </c>
      <c r="BA33" s="92">
        <v>3.2052</v>
      </c>
    </row>
    <row r="34" spans="1:53">
      <c r="A34" s="92">
        <v>0.23799999999999999</v>
      </c>
      <c r="B34" s="92">
        <v>0.51590000000000003</v>
      </c>
      <c r="D34" s="92">
        <v>3.5445000000000002</v>
      </c>
      <c r="H34" s="92">
        <v>0.27539999999999998</v>
      </c>
      <c r="I34" s="92">
        <v>0.57999999999999996</v>
      </c>
      <c r="K34" s="92">
        <v>0.29630000000000001</v>
      </c>
      <c r="L34" s="92">
        <v>1.0447</v>
      </c>
      <c r="M34" s="92">
        <v>2.2052</v>
      </c>
      <c r="N34" s="92">
        <v>0.25269999999999998</v>
      </c>
      <c r="O34" s="92">
        <v>0.56069999999999998</v>
      </c>
      <c r="Q34" s="92">
        <v>1.0009999999999999</v>
      </c>
      <c r="R34" s="92">
        <v>2.0737999999999999</v>
      </c>
      <c r="AA34" s="92">
        <v>0.20499999999999999</v>
      </c>
      <c r="AB34" s="92">
        <v>0.45390000000000003</v>
      </c>
      <c r="AC34" s="92">
        <v>1.4091</v>
      </c>
      <c r="AD34" s="92">
        <v>3.3611</v>
      </c>
      <c r="AH34" s="92">
        <v>0.24229999999999999</v>
      </c>
      <c r="AI34" s="92">
        <v>0.51200000000000001</v>
      </c>
      <c r="AK34" s="92">
        <v>0.25990000000000002</v>
      </c>
      <c r="AL34" s="92">
        <v>0.56679999999999997</v>
      </c>
      <c r="AN34" s="92">
        <v>0.22140000000000001</v>
      </c>
      <c r="AO34" s="92">
        <v>0.49009999999999998</v>
      </c>
      <c r="AP34" s="92">
        <v>1.5085999999999999</v>
      </c>
      <c r="AQ34" s="92">
        <v>0.53779999999999994</v>
      </c>
      <c r="AR34" s="92">
        <v>1.5407</v>
      </c>
      <c r="AX34" s="92">
        <v>1.2349000000000001</v>
      </c>
      <c r="AY34" s="92">
        <v>1.3536999999999999</v>
      </c>
      <c r="BA34" s="92">
        <v>3.2067000000000001</v>
      </c>
    </row>
    <row r="35" spans="1:53">
      <c r="A35" s="92">
        <v>0.2382</v>
      </c>
      <c r="B35" s="92">
        <v>0.51619999999999999</v>
      </c>
      <c r="D35" s="92">
        <v>3.5457000000000001</v>
      </c>
      <c r="H35" s="92">
        <v>0.27560000000000001</v>
      </c>
      <c r="I35" s="92">
        <v>0.58030000000000004</v>
      </c>
      <c r="K35" s="92">
        <v>0.29649999999999999</v>
      </c>
      <c r="L35" s="92">
        <v>1.0450999999999999</v>
      </c>
      <c r="M35" s="92">
        <v>2.2059000000000002</v>
      </c>
      <c r="N35" s="92">
        <v>0.25290000000000001</v>
      </c>
      <c r="O35" s="92">
        <v>0.56100000000000005</v>
      </c>
      <c r="Q35" s="92">
        <v>1.0013000000000001</v>
      </c>
      <c r="R35" s="92">
        <v>2.0743999999999998</v>
      </c>
      <c r="AA35" s="92">
        <v>0.20519999999999999</v>
      </c>
      <c r="AB35" s="92">
        <v>0.4541</v>
      </c>
      <c r="AC35" s="92">
        <v>1.4096</v>
      </c>
      <c r="AD35" s="92">
        <v>3.3620999999999999</v>
      </c>
      <c r="AH35" s="92">
        <v>0.2424</v>
      </c>
      <c r="AI35" s="92">
        <v>0.51229999999999998</v>
      </c>
      <c r="AK35" s="92">
        <v>0.26</v>
      </c>
      <c r="AL35" s="92">
        <v>0.56710000000000005</v>
      </c>
      <c r="AN35" s="92">
        <v>0.2215</v>
      </c>
      <c r="AO35" s="92">
        <v>0.4904</v>
      </c>
      <c r="AP35" s="92">
        <v>1.5091000000000001</v>
      </c>
      <c r="AQ35" s="92">
        <v>0.53810000000000002</v>
      </c>
      <c r="AR35" s="92">
        <v>1.5411999999999999</v>
      </c>
      <c r="AX35" s="92">
        <v>1.2355</v>
      </c>
      <c r="AY35" s="92">
        <v>1.3544</v>
      </c>
      <c r="BA35" s="92">
        <v>3.2082000000000002</v>
      </c>
    </row>
    <row r="36" spans="1:53">
      <c r="A36" s="92">
        <v>0.23830000000000001</v>
      </c>
      <c r="B36" s="92">
        <v>0.51649999999999996</v>
      </c>
      <c r="D36" s="92">
        <v>3.5468000000000002</v>
      </c>
      <c r="H36" s="92">
        <v>0.2757</v>
      </c>
      <c r="I36" s="92">
        <v>0.58069999999999999</v>
      </c>
      <c r="K36" s="92">
        <v>0.29670000000000002</v>
      </c>
      <c r="L36" s="92">
        <v>1.0454000000000001</v>
      </c>
      <c r="M36" s="92">
        <v>2.2065999999999999</v>
      </c>
      <c r="N36" s="92">
        <v>0.253</v>
      </c>
      <c r="O36" s="92">
        <v>0.56130000000000002</v>
      </c>
      <c r="Q36" s="92">
        <v>1.0016</v>
      </c>
      <c r="R36" s="92">
        <v>2.0750000000000002</v>
      </c>
      <c r="AA36" s="92">
        <v>0.20530000000000001</v>
      </c>
      <c r="AB36" s="92">
        <v>0.45440000000000003</v>
      </c>
      <c r="AC36" s="92">
        <v>1.4100999999999999</v>
      </c>
      <c r="AD36" s="92">
        <v>3.3632</v>
      </c>
      <c r="AH36" s="92">
        <v>0.24260000000000001</v>
      </c>
      <c r="AI36" s="92">
        <v>0.51259999999999994</v>
      </c>
      <c r="AK36" s="92">
        <v>0.26019999999999999</v>
      </c>
      <c r="AL36" s="92">
        <v>0.56740000000000002</v>
      </c>
      <c r="AN36" s="92">
        <v>0.22159999999999999</v>
      </c>
      <c r="AO36" s="92">
        <v>0.49070000000000003</v>
      </c>
      <c r="AP36" s="92">
        <v>1.5097</v>
      </c>
      <c r="AQ36" s="92">
        <v>0.53839999999999999</v>
      </c>
      <c r="AR36" s="92">
        <v>1.5418000000000001</v>
      </c>
      <c r="AX36" s="92">
        <v>1.2361</v>
      </c>
      <c r="AY36" s="92">
        <v>1.355</v>
      </c>
      <c r="BA36" s="92">
        <v>3.2096</v>
      </c>
    </row>
    <row r="37" spans="1:53">
      <c r="A37" s="92">
        <v>0.2384</v>
      </c>
      <c r="B37" s="92">
        <v>0.51680000000000004</v>
      </c>
      <c r="D37" s="92">
        <v>3.548</v>
      </c>
      <c r="H37" s="92">
        <v>0.27589999999999998</v>
      </c>
      <c r="I37" s="92">
        <v>0.58099999999999996</v>
      </c>
      <c r="K37" s="92">
        <v>0.29680000000000001</v>
      </c>
      <c r="L37" s="92">
        <v>1.0458000000000001</v>
      </c>
      <c r="M37" s="92">
        <v>2.2073</v>
      </c>
      <c r="N37" s="92">
        <v>0.25319999999999998</v>
      </c>
      <c r="O37" s="92">
        <v>0.56159999999999999</v>
      </c>
      <c r="Q37" s="92">
        <v>1.0019</v>
      </c>
      <c r="R37" s="92">
        <v>2.0756000000000001</v>
      </c>
      <c r="AA37" s="92">
        <v>0.2054</v>
      </c>
      <c r="AB37" s="92">
        <v>0.4546</v>
      </c>
      <c r="AC37" s="92">
        <v>1.4106000000000001</v>
      </c>
      <c r="AD37" s="92">
        <v>3.3641999999999999</v>
      </c>
      <c r="AH37" s="92">
        <v>0.2427</v>
      </c>
      <c r="AI37" s="92">
        <v>0.51290000000000002</v>
      </c>
      <c r="AK37" s="92">
        <v>0.26040000000000002</v>
      </c>
      <c r="AL37" s="92">
        <v>0.56769999999999998</v>
      </c>
      <c r="AN37" s="92">
        <v>0.2218</v>
      </c>
      <c r="AO37" s="92">
        <v>0.49099999999999999</v>
      </c>
      <c r="AP37" s="92">
        <v>1.5103</v>
      </c>
      <c r="AQ37" s="92">
        <v>0.53869999999999996</v>
      </c>
      <c r="AR37" s="92">
        <v>1.5424</v>
      </c>
      <c r="AX37" s="92">
        <v>1.2366999999999999</v>
      </c>
      <c r="AY37" s="92">
        <v>1.3556999999999999</v>
      </c>
      <c r="BA37" s="92">
        <v>3.2111000000000001</v>
      </c>
    </row>
    <row r="38" spans="1:53">
      <c r="A38" s="92">
        <v>0.23860000000000001</v>
      </c>
      <c r="B38" s="92">
        <v>0.5171</v>
      </c>
      <c r="D38" s="92">
        <v>3.5491000000000001</v>
      </c>
      <c r="H38" s="92">
        <v>0.27600000000000002</v>
      </c>
      <c r="I38" s="92">
        <v>0.58130000000000004</v>
      </c>
      <c r="K38" s="92">
        <v>0.29699999999999999</v>
      </c>
      <c r="L38" s="92">
        <v>1.0462</v>
      </c>
      <c r="M38" s="92">
        <v>2.2080000000000002</v>
      </c>
      <c r="N38" s="92">
        <v>0.25340000000000001</v>
      </c>
      <c r="O38" s="92">
        <v>0.56189999999999996</v>
      </c>
      <c r="Q38" s="92">
        <v>1.0022</v>
      </c>
      <c r="R38" s="92">
        <v>2.0762</v>
      </c>
      <c r="AA38" s="92">
        <v>0.20549999999999999</v>
      </c>
      <c r="AB38" s="92">
        <v>0.45490000000000003</v>
      </c>
      <c r="AC38" s="92">
        <v>1.4111</v>
      </c>
      <c r="AD38" s="92">
        <v>3.3652000000000002</v>
      </c>
      <c r="AH38" s="92">
        <v>0.2429</v>
      </c>
      <c r="AI38" s="92">
        <v>0.51319999999999999</v>
      </c>
      <c r="AK38" s="92">
        <v>0.26050000000000001</v>
      </c>
      <c r="AL38" s="92">
        <v>0.56810000000000005</v>
      </c>
      <c r="AN38" s="92">
        <v>0.22189999999999999</v>
      </c>
      <c r="AO38" s="92">
        <v>0.49130000000000001</v>
      </c>
      <c r="AP38" s="92">
        <v>1.5108999999999999</v>
      </c>
      <c r="AQ38" s="92">
        <v>0.53900000000000003</v>
      </c>
      <c r="AR38" s="92">
        <v>1.5428999999999999</v>
      </c>
      <c r="AX38" s="92">
        <v>1.2372000000000001</v>
      </c>
      <c r="AY38" s="92">
        <v>1.3563000000000001</v>
      </c>
      <c r="BA38" s="92">
        <v>3.2126000000000001</v>
      </c>
    </row>
    <row r="39" spans="1:53">
      <c r="A39" s="92">
        <v>0.2387</v>
      </c>
      <c r="B39" s="92">
        <v>0.51729999999999998</v>
      </c>
      <c r="D39" s="92">
        <v>3.5501999999999998</v>
      </c>
      <c r="H39" s="92">
        <v>0.2762</v>
      </c>
      <c r="I39" s="92">
        <v>0.58160000000000001</v>
      </c>
      <c r="K39" s="92">
        <v>0.29720000000000002</v>
      </c>
      <c r="L39" s="92">
        <v>1.0465</v>
      </c>
      <c r="M39" s="92">
        <v>2.2088000000000001</v>
      </c>
      <c r="N39" s="92">
        <v>0.2535</v>
      </c>
      <c r="O39" s="92">
        <v>0.56220000000000003</v>
      </c>
      <c r="Q39" s="92">
        <v>1.0024999999999999</v>
      </c>
      <c r="R39" s="92">
        <v>2.0768</v>
      </c>
      <c r="AA39" s="92">
        <v>0.20569999999999999</v>
      </c>
      <c r="AB39" s="92">
        <v>0.45519999999999999</v>
      </c>
      <c r="AC39" s="92">
        <v>1.4116</v>
      </c>
      <c r="AD39" s="92">
        <v>3.3662999999999998</v>
      </c>
      <c r="AH39" s="92">
        <v>0.24299999999999999</v>
      </c>
      <c r="AI39" s="92">
        <v>0.51349999999999996</v>
      </c>
      <c r="AK39" s="92">
        <v>0.26069999999999999</v>
      </c>
      <c r="AL39" s="92">
        <v>0.56840000000000002</v>
      </c>
      <c r="AN39" s="92">
        <v>0.22209999999999999</v>
      </c>
      <c r="AO39" s="92">
        <v>0.49159999999999998</v>
      </c>
      <c r="AP39" s="92">
        <v>1.5115000000000001</v>
      </c>
      <c r="AQ39" s="92">
        <v>0.53920000000000001</v>
      </c>
      <c r="AR39" s="92">
        <v>1.5435000000000001</v>
      </c>
      <c r="AX39" s="92">
        <v>1.2378</v>
      </c>
      <c r="AY39" s="92">
        <v>1.357</v>
      </c>
      <c r="BA39" s="92">
        <v>3.214</v>
      </c>
    </row>
    <row r="40" spans="1:53">
      <c r="A40" s="92">
        <v>0.2389</v>
      </c>
      <c r="B40" s="92">
        <v>0.51759999999999995</v>
      </c>
      <c r="D40" s="92">
        <v>3.5514000000000001</v>
      </c>
      <c r="H40" s="92">
        <v>0.27629999999999999</v>
      </c>
      <c r="I40" s="92">
        <v>0.58189999999999997</v>
      </c>
      <c r="K40" s="92">
        <v>0.2974</v>
      </c>
      <c r="L40" s="92">
        <v>1.0468999999999999</v>
      </c>
      <c r="M40" s="92">
        <v>2.2094999999999998</v>
      </c>
      <c r="N40" s="92">
        <v>0.25369999999999998</v>
      </c>
      <c r="O40" s="92">
        <v>0.5625</v>
      </c>
      <c r="Q40" s="92">
        <v>1.0027999999999999</v>
      </c>
      <c r="R40" s="92">
        <v>2.0773999999999999</v>
      </c>
      <c r="AA40" s="92">
        <v>0.20580000000000001</v>
      </c>
      <c r="AB40" s="92">
        <v>0.45540000000000003</v>
      </c>
      <c r="AC40" s="92">
        <v>1.4121999999999999</v>
      </c>
      <c r="AD40" s="92">
        <v>3.3673000000000002</v>
      </c>
      <c r="AH40" s="92">
        <v>0.2432</v>
      </c>
      <c r="AI40" s="92">
        <v>0.51380000000000003</v>
      </c>
      <c r="AK40" s="92">
        <v>0.26079999999999998</v>
      </c>
      <c r="AL40" s="92">
        <v>0.56869999999999998</v>
      </c>
      <c r="AN40" s="92">
        <v>0.22220000000000001</v>
      </c>
      <c r="AO40" s="92">
        <v>0.4919</v>
      </c>
      <c r="AP40" s="92">
        <v>1.5121</v>
      </c>
      <c r="AQ40" s="92">
        <v>0.53949999999999998</v>
      </c>
      <c r="AR40" s="92">
        <v>1.5441</v>
      </c>
      <c r="AX40" s="92">
        <v>1.2383999999999999</v>
      </c>
      <c r="AY40" s="92">
        <v>1.3575999999999999</v>
      </c>
      <c r="BA40" s="92">
        <v>3.2155</v>
      </c>
    </row>
    <row r="41" spans="1:53">
      <c r="A41" s="92">
        <v>0.23899999999999999</v>
      </c>
      <c r="B41" s="92">
        <v>0.51790000000000003</v>
      </c>
      <c r="D41" s="92">
        <v>3.5525000000000002</v>
      </c>
      <c r="H41" s="92">
        <v>0.27650000000000002</v>
      </c>
      <c r="I41" s="92">
        <v>0.58220000000000005</v>
      </c>
      <c r="K41" s="92">
        <v>0.29759999999999998</v>
      </c>
      <c r="L41" s="92">
        <v>1.0472999999999999</v>
      </c>
      <c r="M41" s="92">
        <v>2.2101999999999999</v>
      </c>
      <c r="N41" s="92">
        <v>0.25380000000000003</v>
      </c>
      <c r="O41" s="92">
        <v>0.56279999999999997</v>
      </c>
      <c r="Q41" s="92">
        <v>1.0031000000000001</v>
      </c>
      <c r="R41" s="92">
        <v>2.0779999999999998</v>
      </c>
      <c r="AA41" s="92">
        <v>0.2059</v>
      </c>
      <c r="AB41" s="92">
        <v>0.45569999999999999</v>
      </c>
      <c r="AC41" s="92">
        <v>1.4127000000000001</v>
      </c>
      <c r="AD41" s="92">
        <v>3.3683000000000001</v>
      </c>
      <c r="AH41" s="92">
        <v>0.24329999999999999</v>
      </c>
      <c r="AI41" s="92">
        <v>0.5141</v>
      </c>
      <c r="AK41" s="92">
        <v>0.26100000000000001</v>
      </c>
      <c r="AL41" s="92">
        <v>0.56910000000000005</v>
      </c>
      <c r="AN41" s="92">
        <v>0.22239999999999999</v>
      </c>
      <c r="AO41" s="92">
        <v>0.49220000000000003</v>
      </c>
      <c r="AP41" s="92">
        <v>1.5126999999999999</v>
      </c>
      <c r="AQ41" s="92">
        <v>0.53979999999999995</v>
      </c>
      <c r="AR41" s="92">
        <v>1.5447</v>
      </c>
      <c r="AX41" s="92">
        <v>1.2390000000000001</v>
      </c>
      <c r="AY41" s="92">
        <v>1.3583000000000001</v>
      </c>
      <c r="BA41" s="92">
        <v>3.2170000000000001</v>
      </c>
    </row>
    <row r="42" spans="1:53">
      <c r="A42" s="92">
        <v>0.23910000000000001</v>
      </c>
      <c r="B42" s="92">
        <v>0.51819999999999999</v>
      </c>
      <c r="D42" s="92">
        <v>3.5535999999999999</v>
      </c>
      <c r="H42" s="92">
        <v>0.27660000000000001</v>
      </c>
      <c r="I42" s="92">
        <v>0.58250000000000002</v>
      </c>
      <c r="K42" s="92">
        <v>0.29780000000000001</v>
      </c>
      <c r="L42" s="92">
        <v>1.0476000000000001</v>
      </c>
      <c r="M42" s="92">
        <v>2.2109000000000001</v>
      </c>
      <c r="N42" s="92">
        <v>0.254</v>
      </c>
      <c r="O42" s="92">
        <v>0.56310000000000004</v>
      </c>
      <c r="Q42" s="92">
        <v>1.0034000000000001</v>
      </c>
      <c r="R42" s="92">
        <v>2.0785999999999998</v>
      </c>
      <c r="AA42" s="92">
        <v>0.20599999999999999</v>
      </c>
      <c r="AB42" s="92">
        <v>0.45590000000000003</v>
      </c>
      <c r="AC42" s="92">
        <v>1.4132</v>
      </c>
      <c r="AD42" s="92">
        <v>3.3694000000000002</v>
      </c>
      <c r="AH42" s="92">
        <v>0.24340000000000001</v>
      </c>
      <c r="AI42" s="92">
        <v>0.51439999999999997</v>
      </c>
      <c r="AK42" s="92">
        <v>0.26119999999999999</v>
      </c>
      <c r="AL42" s="92">
        <v>0.56940000000000002</v>
      </c>
      <c r="AN42" s="92">
        <v>0.2225</v>
      </c>
      <c r="AO42" s="92">
        <v>0.49249999999999999</v>
      </c>
      <c r="AP42" s="92">
        <v>1.5133000000000001</v>
      </c>
      <c r="AQ42" s="92">
        <v>0.54010000000000002</v>
      </c>
      <c r="AR42" s="92">
        <v>1.5451999999999999</v>
      </c>
      <c r="AX42" s="92">
        <v>1.2395</v>
      </c>
      <c r="AY42" s="92">
        <v>1.359</v>
      </c>
      <c r="BA42" s="92">
        <v>3.2183999999999999</v>
      </c>
    </row>
    <row r="43" spans="1:53">
      <c r="A43" s="92">
        <v>0.23930000000000001</v>
      </c>
      <c r="B43" s="92">
        <v>0.51849999999999996</v>
      </c>
      <c r="D43" s="92">
        <v>3.5548000000000002</v>
      </c>
      <c r="H43" s="92">
        <v>0.27679999999999999</v>
      </c>
      <c r="I43" s="92">
        <v>0.58279999999999998</v>
      </c>
      <c r="K43" s="92">
        <v>0.2979</v>
      </c>
      <c r="L43" s="92">
        <v>1.048</v>
      </c>
      <c r="M43" s="92">
        <v>2.2115999999999998</v>
      </c>
      <c r="N43" s="92">
        <v>0.25409999999999999</v>
      </c>
      <c r="O43" s="92">
        <v>0.56340000000000001</v>
      </c>
      <c r="Q43" s="92">
        <v>1.0037</v>
      </c>
      <c r="R43" s="92">
        <v>2.0792000000000002</v>
      </c>
      <c r="AA43" s="92">
        <v>0.20619999999999999</v>
      </c>
      <c r="AB43" s="92">
        <v>0.45619999999999999</v>
      </c>
      <c r="AC43" s="92">
        <v>1.4137</v>
      </c>
      <c r="AD43" s="92">
        <v>3.3704000000000001</v>
      </c>
      <c r="AH43" s="92">
        <v>0.24360000000000001</v>
      </c>
      <c r="AI43" s="92">
        <v>0.51470000000000005</v>
      </c>
      <c r="AK43" s="92">
        <v>0.26129999999999998</v>
      </c>
      <c r="AL43" s="92">
        <v>0.56969999999999998</v>
      </c>
      <c r="AN43" s="92">
        <v>0.22270000000000001</v>
      </c>
      <c r="AO43" s="92">
        <v>0.49280000000000002</v>
      </c>
      <c r="AP43" s="92">
        <v>1.5139</v>
      </c>
      <c r="AQ43" s="92">
        <v>0.54039999999999999</v>
      </c>
      <c r="AR43" s="92">
        <v>1.5458000000000001</v>
      </c>
      <c r="AX43" s="92">
        <v>1.2401</v>
      </c>
      <c r="AY43" s="92">
        <v>1.3595999999999999</v>
      </c>
      <c r="BA43" s="92">
        <v>3.2199</v>
      </c>
    </row>
    <row r="44" spans="1:53">
      <c r="A44" s="92">
        <v>0.2394</v>
      </c>
      <c r="B44" s="92">
        <v>0.51870000000000005</v>
      </c>
      <c r="D44" s="92">
        <v>3.5558999999999998</v>
      </c>
      <c r="H44" s="92">
        <v>0.27689999999999998</v>
      </c>
      <c r="I44" s="92">
        <v>0.58320000000000005</v>
      </c>
      <c r="K44" s="92">
        <v>0.29809999999999998</v>
      </c>
      <c r="L44" s="92">
        <v>1.0484</v>
      </c>
      <c r="M44" s="92">
        <v>2.2124000000000001</v>
      </c>
      <c r="N44" s="92">
        <v>0.25430000000000003</v>
      </c>
      <c r="O44" s="92">
        <v>0.56369999999999998</v>
      </c>
      <c r="Q44" s="92">
        <v>1.004</v>
      </c>
      <c r="R44" s="92">
        <v>2.0798000000000001</v>
      </c>
      <c r="AA44" s="92">
        <v>0.20630000000000001</v>
      </c>
      <c r="AB44" s="92">
        <v>0.45650000000000002</v>
      </c>
      <c r="AC44" s="92">
        <v>1.4141999999999999</v>
      </c>
      <c r="AD44" s="92">
        <v>3.3715000000000002</v>
      </c>
      <c r="AH44" s="92">
        <v>0.2437</v>
      </c>
      <c r="AI44" s="92">
        <v>0.51500000000000001</v>
      </c>
      <c r="AK44" s="92">
        <v>0.26150000000000001</v>
      </c>
      <c r="AL44" s="92">
        <v>0.56999999999999995</v>
      </c>
      <c r="AN44" s="92">
        <v>0.2228</v>
      </c>
      <c r="AO44" s="92">
        <v>0.49309999999999998</v>
      </c>
      <c r="AP44" s="92">
        <v>1.5145</v>
      </c>
      <c r="AQ44" s="92">
        <v>0.54059999999999997</v>
      </c>
      <c r="AR44" s="92">
        <v>1.5464</v>
      </c>
      <c r="AX44" s="92">
        <v>1.2406999999999999</v>
      </c>
      <c r="AY44" s="92">
        <v>1.3603000000000001</v>
      </c>
      <c r="BA44" s="92">
        <v>3.2212999999999998</v>
      </c>
    </row>
    <row r="45" spans="1:53">
      <c r="A45" s="92">
        <v>0.23949999999999999</v>
      </c>
      <c r="B45" s="92">
        <v>0.51900000000000002</v>
      </c>
      <c r="D45" s="92">
        <v>3.5571000000000002</v>
      </c>
      <c r="H45" s="92">
        <v>0.27710000000000001</v>
      </c>
      <c r="I45" s="92">
        <v>0.58350000000000002</v>
      </c>
      <c r="K45" s="92">
        <v>0.29830000000000001</v>
      </c>
      <c r="L45" s="92">
        <v>1.0487</v>
      </c>
      <c r="M45" s="92">
        <v>2.2130999999999998</v>
      </c>
      <c r="N45" s="92">
        <v>0.25440000000000002</v>
      </c>
      <c r="O45" s="92">
        <v>0.56399999999999995</v>
      </c>
      <c r="Q45" s="92">
        <v>1.0043</v>
      </c>
      <c r="R45" s="92">
        <v>2.0804</v>
      </c>
      <c r="AA45" s="92">
        <v>0.2064</v>
      </c>
      <c r="AB45" s="92">
        <v>0.45669999999999999</v>
      </c>
      <c r="AC45" s="92">
        <v>1.4147000000000001</v>
      </c>
      <c r="AD45" s="92">
        <v>3.3725000000000001</v>
      </c>
      <c r="AH45" s="92">
        <v>0.24390000000000001</v>
      </c>
      <c r="AI45" s="92">
        <v>0.51529999999999998</v>
      </c>
      <c r="AK45" s="92">
        <v>0.2616</v>
      </c>
      <c r="AL45" s="92">
        <v>0.57040000000000002</v>
      </c>
      <c r="AN45" s="92">
        <v>0.223</v>
      </c>
      <c r="AO45" s="92">
        <v>0.49340000000000001</v>
      </c>
      <c r="AP45" s="92">
        <v>1.5150999999999999</v>
      </c>
      <c r="AQ45" s="92">
        <v>0.54090000000000005</v>
      </c>
      <c r="AR45" s="92">
        <v>1.5469999999999999</v>
      </c>
      <c r="AX45" s="92">
        <v>1.2413000000000001</v>
      </c>
      <c r="AY45" s="92">
        <v>1.3609</v>
      </c>
      <c r="BA45" s="92">
        <v>3.2227999999999999</v>
      </c>
    </row>
    <row r="46" spans="1:53">
      <c r="A46" s="92">
        <v>0.2397</v>
      </c>
      <c r="B46" s="92">
        <v>0.51929999999999998</v>
      </c>
      <c r="D46" s="92">
        <v>3.5581999999999998</v>
      </c>
      <c r="H46" s="92">
        <v>0.2772</v>
      </c>
      <c r="I46" s="92">
        <v>0.58379999999999999</v>
      </c>
      <c r="K46" s="92">
        <v>0.29849999999999999</v>
      </c>
      <c r="L46" s="92">
        <v>1.0490999999999999</v>
      </c>
      <c r="M46" s="92">
        <v>2.2138</v>
      </c>
      <c r="N46" s="92">
        <v>0.25459999999999999</v>
      </c>
      <c r="O46" s="92">
        <v>0.56430000000000002</v>
      </c>
      <c r="Q46" s="92">
        <v>1.0045999999999999</v>
      </c>
      <c r="R46" s="92">
        <v>2.081</v>
      </c>
      <c r="AA46" s="92">
        <v>0.20649999999999999</v>
      </c>
      <c r="AB46" s="92">
        <v>0.45700000000000002</v>
      </c>
      <c r="AC46" s="92">
        <v>1.4153</v>
      </c>
      <c r="AD46" s="92">
        <v>3.3734999999999999</v>
      </c>
      <c r="AH46" s="92">
        <v>0.24399999999999999</v>
      </c>
      <c r="AI46" s="92">
        <v>0.51559999999999995</v>
      </c>
      <c r="AK46" s="92">
        <v>0.26179999999999998</v>
      </c>
      <c r="AL46" s="92">
        <v>0.57069999999999999</v>
      </c>
      <c r="AN46" s="92">
        <v>0.22309999999999999</v>
      </c>
      <c r="AO46" s="92">
        <v>0.49370000000000003</v>
      </c>
      <c r="AP46" s="92">
        <v>1.5156000000000001</v>
      </c>
      <c r="AQ46" s="92">
        <v>0.54120000000000001</v>
      </c>
      <c r="AR46" s="92">
        <v>1.5475000000000001</v>
      </c>
      <c r="AX46" s="92">
        <v>1.2418</v>
      </c>
      <c r="AY46" s="92">
        <v>1.3615999999999999</v>
      </c>
      <c r="BA46" s="92">
        <v>3.2242999999999999</v>
      </c>
    </row>
    <row r="47" spans="1:53">
      <c r="A47" s="92">
        <v>0.23980000000000001</v>
      </c>
      <c r="B47" s="92">
        <v>0.51959999999999995</v>
      </c>
      <c r="D47" s="92">
        <v>3.5592999999999999</v>
      </c>
      <c r="H47" s="92">
        <v>0.27739999999999998</v>
      </c>
      <c r="I47" s="92">
        <v>0.58409999999999995</v>
      </c>
      <c r="K47" s="92">
        <v>0.29870000000000002</v>
      </c>
      <c r="L47" s="92">
        <v>1.0495000000000001</v>
      </c>
      <c r="M47" s="92">
        <v>2.2145000000000001</v>
      </c>
      <c r="N47" s="92">
        <v>0.25469999999999998</v>
      </c>
      <c r="O47" s="92">
        <v>0.56459999999999999</v>
      </c>
      <c r="Q47" s="92">
        <v>1.0048999999999999</v>
      </c>
      <c r="R47" s="92">
        <v>2.0815999999999999</v>
      </c>
      <c r="AA47" s="92">
        <v>0.20669999999999999</v>
      </c>
      <c r="AB47" s="92">
        <v>0.4572</v>
      </c>
      <c r="AC47" s="92">
        <v>1.4157999999999999</v>
      </c>
      <c r="AD47" s="92">
        <v>3.3746</v>
      </c>
      <c r="AH47" s="92">
        <v>0.2442</v>
      </c>
      <c r="AI47" s="92">
        <v>0.51590000000000003</v>
      </c>
      <c r="AK47" s="92">
        <v>0.26200000000000001</v>
      </c>
      <c r="AL47" s="92">
        <v>0.57099999999999995</v>
      </c>
      <c r="AN47" s="92">
        <v>0.2233</v>
      </c>
      <c r="AO47" s="92">
        <v>0.49399999999999999</v>
      </c>
      <c r="AP47" s="92">
        <v>1.5162</v>
      </c>
      <c r="AQ47" s="92">
        <v>0.54149999999999998</v>
      </c>
      <c r="AR47" s="92">
        <v>1.5481</v>
      </c>
      <c r="AX47" s="92">
        <v>1.2423999999999999</v>
      </c>
      <c r="AY47" s="92">
        <v>1.3623000000000001</v>
      </c>
      <c r="BA47" s="92">
        <v>3.2258</v>
      </c>
    </row>
    <row r="48" spans="1:53">
      <c r="A48" s="92">
        <v>0.24</v>
      </c>
      <c r="B48" s="92">
        <v>0.51990000000000003</v>
      </c>
      <c r="D48" s="92">
        <v>3.5605000000000002</v>
      </c>
      <c r="H48" s="92">
        <v>0.27750000000000002</v>
      </c>
      <c r="I48" s="92">
        <v>0.58440000000000003</v>
      </c>
      <c r="K48" s="92">
        <v>0.2989</v>
      </c>
      <c r="L48" s="92">
        <v>1.0498000000000001</v>
      </c>
      <c r="M48" s="92">
        <v>2.2153</v>
      </c>
      <c r="N48" s="92">
        <v>0.25490000000000002</v>
      </c>
      <c r="O48" s="92">
        <v>0.56499999999999995</v>
      </c>
      <c r="Q48" s="92">
        <v>1.0052000000000001</v>
      </c>
      <c r="R48" s="92">
        <v>2.0821999999999998</v>
      </c>
      <c r="AA48" s="92">
        <v>0.20680000000000001</v>
      </c>
      <c r="AB48" s="92">
        <v>0.45750000000000002</v>
      </c>
      <c r="AC48" s="92">
        <v>1.4162999999999999</v>
      </c>
      <c r="AD48" s="92">
        <v>3.3755999999999999</v>
      </c>
      <c r="AH48" s="92">
        <v>0.24429999999999999</v>
      </c>
      <c r="AI48" s="92">
        <v>0.51619999999999999</v>
      </c>
      <c r="AK48" s="92">
        <v>0.2621</v>
      </c>
      <c r="AL48" s="92">
        <v>0.57140000000000002</v>
      </c>
      <c r="AN48" s="92">
        <v>0.22339999999999999</v>
      </c>
      <c r="AO48" s="92">
        <v>0.49430000000000002</v>
      </c>
      <c r="AP48" s="92">
        <v>1.5167999999999999</v>
      </c>
      <c r="AQ48" s="92">
        <v>0.54179999999999995</v>
      </c>
      <c r="AR48" s="92">
        <v>1.5487</v>
      </c>
      <c r="AX48" s="92">
        <v>1.2430000000000001</v>
      </c>
      <c r="AY48" s="92">
        <v>1.3629</v>
      </c>
      <c r="BA48" s="92">
        <v>3.2271999999999998</v>
      </c>
    </row>
    <row r="49" spans="1:53">
      <c r="A49" s="92">
        <v>0.24010000000000001</v>
      </c>
      <c r="B49" s="92">
        <v>0.5202</v>
      </c>
      <c r="D49" s="92">
        <v>3.5615999999999999</v>
      </c>
      <c r="H49" s="92">
        <v>0.2777</v>
      </c>
      <c r="I49" s="92">
        <v>0.5847</v>
      </c>
      <c r="K49" s="92">
        <v>0.29899999999999999</v>
      </c>
      <c r="L49" s="92">
        <v>1.0502</v>
      </c>
      <c r="M49" s="92">
        <v>2.2160000000000002</v>
      </c>
      <c r="N49" s="92">
        <v>0.255</v>
      </c>
      <c r="O49" s="92">
        <v>0.56530000000000002</v>
      </c>
      <c r="Q49" s="92">
        <v>1.0055000000000001</v>
      </c>
      <c r="R49" s="92">
        <v>2.0828000000000002</v>
      </c>
      <c r="AA49" s="92">
        <v>0.2069</v>
      </c>
      <c r="AB49" s="92">
        <v>0.4577</v>
      </c>
      <c r="AC49" s="92">
        <v>1.4168000000000001</v>
      </c>
      <c r="AD49" s="92">
        <v>3.3767</v>
      </c>
      <c r="AH49" s="92">
        <v>0.24440000000000001</v>
      </c>
      <c r="AI49" s="92">
        <v>0.51649999999999996</v>
      </c>
      <c r="AK49" s="92">
        <v>0.26229999999999998</v>
      </c>
      <c r="AL49" s="92">
        <v>0.57169999999999999</v>
      </c>
      <c r="AN49" s="92">
        <v>0.2235</v>
      </c>
      <c r="AO49" s="92">
        <v>0.49459999999999998</v>
      </c>
      <c r="AP49" s="92">
        <v>1.5174000000000001</v>
      </c>
      <c r="AQ49" s="92">
        <v>0.54210000000000003</v>
      </c>
      <c r="AR49" s="92">
        <v>1.5492999999999999</v>
      </c>
      <c r="AX49" s="92">
        <v>1.2436</v>
      </c>
      <c r="AY49" s="92">
        <v>1.3635999999999999</v>
      </c>
      <c r="BA49" s="92">
        <v>3.2286999999999999</v>
      </c>
    </row>
    <row r="50" spans="1:53">
      <c r="A50" s="92">
        <v>0.2402</v>
      </c>
      <c r="B50" s="92">
        <v>0.52039999999999997</v>
      </c>
      <c r="D50" s="92">
        <v>3.5628000000000002</v>
      </c>
      <c r="H50" s="92">
        <v>0.27779999999999999</v>
      </c>
      <c r="I50" s="92">
        <v>0.58509999999999995</v>
      </c>
      <c r="K50" s="92">
        <v>0.29920000000000002</v>
      </c>
      <c r="L50" s="92">
        <v>1.0506</v>
      </c>
      <c r="M50" s="92">
        <v>2.2166999999999999</v>
      </c>
      <c r="N50" s="92">
        <v>0.25519999999999998</v>
      </c>
      <c r="O50" s="92">
        <v>0.56559999999999999</v>
      </c>
      <c r="Q50" s="92">
        <v>1.0058</v>
      </c>
      <c r="R50" s="92">
        <v>2.0834000000000001</v>
      </c>
      <c r="AA50" s="92">
        <v>0.20699999999999999</v>
      </c>
      <c r="AB50" s="92">
        <v>0.45800000000000002</v>
      </c>
      <c r="AC50" s="92">
        <v>1.4173</v>
      </c>
      <c r="AD50" s="92">
        <v>3.3776999999999999</v>
      </c>
      <c r="AH50" s="92">
        <v>0.24460000000000001</v>
      </c>
      <c r="AI50" s="92">
        <v>0.51680000000000004</v>
      </c>
      <c r="AK50" s="92">
        <v>0.26250000000000001</v>
      </c>
      <c r="AL50" s="92">
        <v>0.57199999999999995</v>
      </c>
      <c r="AN50" s="92">
        <v>0.22370000000000001</v>
      </c>
      <c r="AO50" s="92">
        <v>0.49490000000000001</v>
      </c>
      <c r="AP50" s="92">
        <v>1.518</v>
      </c>
      <c r="AQ50" s="92">
        <v>0.5423</v>
      </c>
      <c r="AR50" s="92">
        <v>1.5498000000000001</v>
      </c>
      <c r="AX50" s="92">
        <v>1.2441</v>
      </c>
      <c r="AY50" s="92">
        <v>1.3642000000000001</v>
      </c>
      <c r="BA50" s="92">
        <v>3.2302</v>
      </c>
    </row>
    <row r="51" spans="1:53">
      <c r="A51" s="92">
        <v>0.2404</v>
      </c>
      <c r="B51" s="92">
        <v>0.52070000000000005</v>
      </c>
      <c r="D51" s="92">
        <v>3.5638999999999998</v>
      </c>
      <c r="H51" s="92">
        <v>0.27800000000000002</v>
      </c>
      <c r="I51" s="92">
        <v>0.58540000000000003</v>
      </c>
      <c r="K51" s="92">
        <v>0.2994</v>
      </c>
      <c r="L51" s="92">
        <v>1.0508999999999999</v>
      </c>
      <c r="M51" s="92">
        <v>2.2174</v>
      </c>
      <c r="N51" s="92">
        <v>0.25530000000000003</v>
      </c>
      <c r="O51" s="92">
        <v>0.56589999999999996</v>
      </c>
      <c r="Q51" s="92">
        <v>1.0061</v>
      </c>
      <c r="R51" s="92">
        <v>2.0840000000000001</v>
      </c>
      <c r="AA51" s="92">
        <v>0.2072</v>
      </c>
      <c r="AB51" s="92">
        <v>0.45829999999999999</v>
      </c>
      <c r="AC51" s="92">
        <v>1.4177999999999999</v>
      </c>
      <c r="AD51" s="92">
        <v>3.3786999999999998</v>
      </c>
      <c r="AH51" s="92">
        <v>0.2447</v>
      </c>
      <c r="AI51" s="92">
        <v>0.5171</v>
      </c>
      <c r="AK51" s="92">
        <v>0.2626</v>
      </c>
      <c r="AL51" s="92">
        <v>0.57230000000000003</v>
      </c>
      <c r="AN51" s="92">
        <v>0.2238</v>
      </c>
      <c r="AO51" s="92">
        <v>0.49519999999999997</v>
      </c>
      <c r="AP51" s="92">
        <v>1.5185999999999999</v>
      </c>
      <c r="AQ51" s="92">
        <v>0.54259999999999997</v>
      </c>
      <c r="AR51" s="92">
        <v>1.5504</v>
      </c>
      <c r="AX51" s="92">
        <v>1.2446999999999999</v>
      </c>
      <c r="AY51" s="92">
        <v>1.3649</v>
      </c>
      <c r="BA51" s="92">
        <v>3.2315999999999998</v>
      </c>
    </row>
    <row r="52" spans="1:53">
      <c r="A52" s="92">
        <v>0.24049999999999999</v>
      </c>
      <c r="B52" s="92">
        <v>0.52100000000000002</v>
      </c>
      <c r="D52" s="92">
        <v>3.5651000000000002</v>
      </c>
      <c r="H52" s="92">
        <v>0.27810000000000001</v>
      </c>
      <c r="I52" s="92">
        <v>0.5857</v>
      </c>
      <c r="K52" s="92">
        <v>0.29959999999999998</v>
      </c>
      <c r="L52" s="92">
        <v>1.0512999999999999</v>
      </c>
      <c r="M52" s="92">
        <v>2.2181999999999999</v>
      </c>
      <c r="N52" s="92">
        <v>0.2555</v>
      </c>
      <c r="O52" s="92">
        <v>0.56620000000000004</v>
      </c>
      <c r="Q52" s="92">
        <v>1.0064</v>
      </c>
      <c r="R52" s="92">
        <v>2.0846</v>
      </c>
      <c r="AA52" s="92">
        <v>0.20730000000000001</v>
      </c>
      <c r="AB52" s="92">
        <v>0.45850000000000002</v>
      </c>
      <c r="AC52" s="92">
        <v>1.4184000000000001</v>
      </c>
      <c r="AD52" s="92">
        <v>3.3797999999999999</v>
      </c>
      <c r="AH52" s="92">
        <v>0.24490000000000001</v>
      </c>
      <c r="AI52" s="92">
        <v>0.51739999999999997</v>
      </c>
      <c r="AK52" s="92">
        <v>0.26279999999999998</v>
      </c>
      <c r="AL52" s="92">
        <v>0.57269999999999999</v>
      </c>
      <c r="AN52" s="92">
        <v>0.224</v>
      </c>
      <c r="AO52" s="92">
        <v>0.4955</v>
      </c>
      <c r="AP52" s="92">
        <v>1.5192000000000001</v>
      </c>
      <c r="AQ52" s="92">
        <v>0.54290000000000005</v>
      </c>
      <c r="AR52" s="92">
        <v>1.5509999999999999</v>
      </c>
      <c r="AX52" s="92">
        <v>1.2453000000000001</v>
      </c>
      <c r="AY52" s="92">
        <v>1.3655999999999999</v>
      </c>
      <c r="BA52" s="92">
        <v>3.2330999999999999</v>
      </c>
    </row>
    <row r="53" spans="1:53">
      <c r="A53" s="92">
        <v>0.24060000000000001</v>
      </c>
      <c r="B53" s="92">
        <v>0.52129999999999999</v>
      </c>
      <c r="D53" s="92">
        <v>3.5661999999999998</v>
      </c>
      <c r="H53" s="92">
        <v>0.27829999999999999</v>
      </c>
      <c r="I53" s="92">
        <v>0.58599999999999997</v>
      </c>
      <c r="K53" s="92">
        <v>0.29980000000000001</v>
      </c>
      <c r="L53" s="92">
        <v>1.0517000000000001</v>
      </c>
      <c r="M53" s="92">
        <v>2.2189000000000001</v>
      </c>
      <c r="N53" s="92">
        <v>0.25559999999999999</v>
      </c>
      <c r="O53" s="92">
        <v>0.5665</v>
      </c>
      <c r="Q53" s="92">
        <v>1.0066999999999999</v>
      </c>
      <c r="R53" s="92">
        <v>2.0853000000000002</v>
      </c>
      <c r="AA53" s="92">
        <v>0.2074</v>
      </c>
      <c r="AB53" s="92">
        <v>0.45879999999999999</v>
      </c>
      <c r="AC53" s="92">
        <v>1.4189000000000001</v>
      </c>
      <c r="AD53" s="92">
        <v>3.3807999999999998</v>
      </c>
      <c r="AH53" s="92">
        <v>0.245</v>
      </c>
      <c r="AI53" s="92">
        <v>0.51770000000000005</v>
      </c>
      <c r="AK53" s="92">
        <v>0.26290000000000002</v>
      </c>
      <c r="AL53" s="92">
        <v>0.57299999999999995</v>
      </c>
      <c r="AN53" s="92">
        <v>0.22409999999999999</v>
      </c>
      <c r="AO53" s="92">
        <v>0.49580000000000002</v>
      </c>
      <c r="AP53" s="92">
        <v>1.5198</v>
      </c>
      <c r="AQ53" s="92">
        <v>0.54320000000000002</v>
      </c>
      <c r="AR53" s="92">
        <v>1.5516000000000001</v>
      </c>
      <c r="AX53" s="92">
        <v>1.2459</v>
      </c>
      <c r="AY53" s="92">
        <v>1.3662000000000001</v>
      </c>
      <c r="BA53" s="92">
        <v>3.2345999999999999</v>
      </c>
    </row>
    <row r="54" spans="1:53">
      <c r="A54" s="92">
        <v>0.24079999999999999</v>
      </c>
      <c r="B54" s="92">
        <v>0.52159999999999995</v>
      </c>
      <c r="D54" s="92">
        <v>3.5672999999999999</v>
      </c>
      <c r="H54" s="92">
        <v>0.27839999999999998</v>
      </c>
      <c r="I54" s="92">
        <v>0.58630000000000004</v>
      </c>
      <c r="K54" s="92">
        <v>0.2999</v>
      </c>
      <c r="L54" s="92">
        <v>1.052</v>
      </c>
      <c r="M54" s="92">
        <v>2.2195999999999998</v>
      </c>
      <c r="N54" s="92">
        <v>0.25580000000000003</v>
      </c>
      <c r="O54" s="92">
        <v>0.56679999999999997</v>
      </c>
      <c r="Q54" s="92">
        <v>1.0069999999999999</v>
      </c>
      <c r="R54" s="92">
        <v>2.0859000000000001</v>
      </c>
      <c r="AA54" s="92">
        <v>0.20749999999999999</v>
      </c>
      <c r="AB54" s="92">
        <v>0.45900000000000002</v>
      </c>
      <c r="AC54" s="92">
        <v>1.4194</v>
      </c>
      <c r="AD54" s="92">
        <v>3.3818999999999999</v>
      </c>
      <c r="AH54" s="92">
        <v>0.2452</v>
      </c>
      <c r="AI54" s="92">
        <v>0.51800000000000002</v>
      </c>
      <c r="AK54" s="92">
        <v>0.2631</v>
      </c>
      <c r="AL54" s="92">
        <v>0.57330000000000003</v>
      </c>
      <c r="AN54" s="92">
        <v>0.2243</v>
      </c>
      <c r="AO54" s="92">
        <v>0.49609999999999999</v>
      </c>
      <c r="AP54" s="92">
        <v>1.5204</v>
      </c>
      <c r="AQ54" s="92">
        <v>0.54349999999999998</v>
      </c>
      <c r="AR54" s="92">
        <v>1.5521</v>
      </c>
      <c r="AX54" s="92">
        <v>1.2464</v>
      </c>
      <c r="AY54" s="92">
        <v>1.3669</v>
      </c>
      <c r="BA54" s="92">
        <v>3.2360000000000002</v>
      </c>
    </row>
    <row r="55" spans="1:53">
      <c r="A55" s="92">
        <v>0.2409</v>
      </c>
      <c r="B55" s="92">
        <v>0.52180000000000004</v>
      </c>
      <c r="D55" s="92">
        <v>3.5684999999999998</v>
      </c>
      <c r="H55" s="92">
        <v>0.27860000000000001</v>
      </c>
      <c r="I55" s="92">
        <v>0.58660000000000001</v>
      </c>
      <c r="K55" s="92">
        <v>0.30009999999999998</v>
      </c>
      <c r="L55" s="92">
        <v>1.0524</v>
      </c>
      <c r="M55" s="92">
        <v>2.2202999999999999</v>
      </c>
      <c r="N55" s="92">
        <v>0.25600000000000001</v>
      </c>
      <c r="O55" s="92">
        <v>0.56710000000000005</v>
      </c>
      <c r="Q55" s="92">
        <v>1.0073000000000001</v>
      </c>
      <c r="R55" s="92">
        <v>2.0865</v>
      </c>
      <c r="AA55" s="92">
        <v>0.2077</v>
      </c>
      <c r="AB55" s="92">
        <v>0.45929999999999999</v>
      </c>
      <c r="AC55" s="92">
        <v>1.4198999999999999</v>
      </c>
      <c r="AD55" s="92">
        <v>3.3828999999999998</v>
      </c>
      <c r="AH55" s="92">
        <v>0.24529999999999999</v>
      </c>
      <c r="AI55" s="92">
        <v>0.51829999999999998</v>
      </c>
      <c r="AK55" s="92">
        <v>0.26329999999999998</v>
      </c>
      <c r="AL55" s="92">
        <v>0.57369999999999999</v>
      </c>
      <c r="AN55" s="92">
        <v>0.22439999999999999</v>
      </c>
      <c r="AO55" s="92">
        <v>0.49640000000000001</v>
      </c>
      <c r="AP55" s="92">
        <v>1.5209999999999999</v>
      </c>
      <c r="AQ55" s="92">
        <v>0.54369999999999996</v>
      </c>
      <c r="AR55" s="92">
        <v>1.5527</v>
      </c>
      <c r="AX55" s="92">
        <v>1.2470000000000001</v>
      </c>
      <c r="AY55" s="92">
        <v>1.3674999999999999</v>
      </c>
      <c r="BA55" s="92">
        <v>3.2374999999999998</v>
      </c>
    </row>
    <row r="56" spans="1:53">
      <c r="A56" s="92">
        <v>0.24110000000000001</v>
      </c>
      <c r="B56" s="92">
        <v>0.52210000000000001</v>
      </c>
      <c r="D56" s="92">
        <v>3.5695999999999999</v>
      </c>
      <c r="H56" s="92">
        <v>0.2787</v>
      </c>
      <c r="I56" s="92">
        <v>0.58689999999999998</v>
      </c>
      <c r="K56" s="92">
        <v>0.30030000000000001</v>
      </c>
      <c r="L56" s="92">
        <v>1.0528</v>
      </c>
      <c r="M56" s="92">
        <v>2.2210999999999999</v>
      </c>
      <c r="N56" s="92">
        <v>0.25609999999999999</v>
      </c>
      <c r="O56" s="92">
        <v>0.56740000000000002</v>
      </c>
      <c r="Q56" s="92">
        <v>1.0076000000000001</v>
      </c>
      <c r="R56" s="92">
        <v>2.0871</v>
      </c>
      <c r="AA56" s="92">
        <v>0.20780000000000001</v>
      </c>
      <c r="AB56" s="92">
        <v>0.45960000000000001</v>
      </c>
      <c r="AC56" s="92">
        <v>1.4204000000000001</v>
      </c>
      <c r="AD56" s="92">
        <v>3.3839000000000001</v>
      </c>
      <c r="AH56" s="92">
        <v>0.24540000000000001</v>
      </c>
      <c r="AI56" s="92">
        <v>0.51859999999999995</v>
      </c>
      <c r="AK56" s="92">
        <v>0.26340000000000002</v>
      </c>
      <c r="AL56" s="92">
        <v>0.57399999999999995</v>
      </c>
      <c r="AN56" s="92">
        <v>0.22459999999999999</v>
      </c>
      <c r="AO56" s="92">
        <v>0.49669999999999997</v>
      </c>
      <c r="AP56" s="92">
        <v>1.5216000000000001</v>
      </c>
      <c r="AQ56" s="92">
        <v>0.54400000000000004</v>
      </c>
      <c r="AR56" s="92">
        <v>1.5532999999999999</v>
      </c>
      <c r="AX56" s="92">
        <v>1.2476</v>
      </c>
      <c r="AY56" s="92">
        <v>1.3682000000000001</v>
      </c>
      <c r="BA56" s="92">
        <v>3.2389999999999999</v>
      </c>
    </row>
    <row r="57" spans="1:53">
      <c r="A57" s="92">
        <v>0.2412</v>
      </c>
      <c r="B57" s="92">
        <v>0.52239999999999998</v>
      </c>
      <c r="D57" s="92">
        <v>3.5708000000000002</v>
      </c>
      <c r="H57" s="92">
        <v>0.27889999999999998</v>
      </c>
      <c r="I57" s="92">
        <v>0.58730000000000004</v>
      </c>
      <c r="K57" s="92">
        <v>0.30049999999999999</v>
      </c>
      <c r="L57" s="92">
        <v>1.0530999999999999</v>
      </c>
      <c r="M57" s="92">
        <v>2.2218</v>
      </c>
      <c r="N57" s="92">
        <v>0.25629999999999997</v>
      </c>
      <c r="O57" s="92">
        <v>0.56769999999999998</v>
      </c>
      <c r="Q57" s="92">
        <v>1.0079</v>
      </c>
      <c r="R57" s="92">
        <v>2.0876999999999999</v>
      </c>
      <c r="AA57" s="92">
        <v>0.2079</v>
      </c>
      <c r="AB57" s="92">
        <v>0.45979999999999999</v>
      </c>
      <c r="AC57" s="92">
        <v>1.421</v>
      </c>
      <c r="AD57" s="92">
        <v>3.3849999999999998</v>
      </c>
      <c r="AH57" s="92">
        <v>0.24560000000000001</v>
      </c>
      <c r="AI57" s="92">
        <v>0.51890000000000003</v>
      </c>
      <c r="AK57" s="92">
        <v>0.2636</v>
      </c>
      <c r="AL57" s="92">
        <v>0.57430000000000003</v>
      </c>
      <c r="AN57" s="92">
        <v>0.22470000000000001</v>
      </c>
      <c r="AO57" s="92">
        <v>0.497</v>
      </c>
      <c r="AP57" s="92">
        <v>1.5222</v>
      </c>
      <c r="AQ57" s="92">
        <v>0.54430000000000001</v>
      </c>
      <c r="AR57" s="92">
        <v>1.5539000000000001</v>
      </c>
      <c r="AX57" s="92">
        <v>1.2482</v>
      </c>
      <c r="AY57" s="92">
        <v>1.3689</v>
      </c>
      <c r="BA57" s="92">
        <v>3.2404999999999999</v>
      </c>
    </row>
    <row r="58" spans="1:53">
      <c r="A58" s="92">
        <v>0.24129999999999999</v>
      </c>
      <c r="B58" s="92">
        <v>0.52270000000000005</v>
      </c>
      <c r="D58" s="92">
        <v>3.5718999999999999</v>
      </c>
      <c r="H58" s="92">
        <v>0.27910000000000001</v>
      </c>
      <c r="I58" s="92">
        <v>0.58760000000000001</v>
      </c>
      <c r="K58" s="92">
        <v>0.30070000000000002</v>
      </c>
      <c r="L58" s="92">
        <v>1.0535000000000001</v>
      </c>
      <c r="M58" s="92">
        <v>2.2225000000000001</v>
      </c>
      <c r="N58" s="92">
        <v>0.25640000000000002</v>
      </c>
      <c r="O58" s="92">
        <v>0.56799999999999995</v>
      </c>
      <c r="Q58" s="92">
        <v>1.0082</v>
      </c>
      <c r="R58" s="92">
        <v>2.0882999999999998</v>
      </c>
      <c r="AA58" s="92">
        <v>0.20799999999999999</v>
      </c>
      <c r="AB58" s="92">
        <v>0.46010000000000001</v>
      </c>
      <c r="AC58" s="92">
        <v>1.4215</v>
      </c>
      <c r="AD58" s="92">
        <v>3.3860000000000001</v>
      </c>
      <c r="AH58" s="92">
        <v>0.2457</v>
      </c>
      <c r="AI58" s="92">
        <v>0.51919999999999999</v>
      </c>
      <c r="AK58" s="92">
        <v>0.26369999999999999</v>
      </c>
      <c r="AL58" s="92">
        <v>0.57469999999999999</v>
      </c>
      <c r="AN58" s="92">
        <v>0.22489999999999999</v>
      </c>
      <c r="AO58" s="92">
        <v>0.49730000000000002</v>
      </c>
      <c r="AP58" s="92">
        <v>1.5227999999999999</v>
      </c>
      <c r="AQ58" s="92">
        <v>0.54459999999999997</v>
      </c>
      <c r="AR58" s="92">
        <v>1.5544</v>
      </c>
      <c r="AX58" s="92">
        <v>1.2487999999999999</v>
      </c>
      <c r="AY58" s="92">
        <v>1.3694999999999999</v>
      </c>
      <c r="BA58" s="92">
        <v>3.2418999999999998</v>
      </c>
    </row>
    <row r="59" spans="1:53">
      <c r="A59" s="92">
        <v>0.24149999999999999</v>
      </c>
      <c r="B59" s="92">
        <v>0.52300000000000002</v>
      </c>
      <c r="D59" s="92">
        <v>3.5731000000000002</v>
      </c>
      <c r="H59" s="92">
        <v>0.2792</v>
      </c>
      <c r="I59" s="92">
        <v>0.58789999999999998</v>
      </c>
      <c r="K59" s="92">
        <v>0.3009</v>
      </c>
      <c r="L59" s="92">
        <v>1.0539000000000001</v>
      </c>
      <c r="M59" s="92">
        <v>2.2231999999999998</v>
      </c>
      <c r="N59" s="92">
        <v>0.25659999999999999</v>
      </c>
      <c r="O59" s="92">
        <v>0.56830000000000003</v>
      </c>
      <c r="Q59" s="92">
        <v>1.0085</v>
      </c>
      <c r="R59" s="92">
        <v>2.0889000000000002</v>
      </c>
      <c r="AA59" s="92">
        <v>0.2082</v>
      </c>
      <c r="AB59" s="92">
        <v>0.46029999999999999</v>
      </c>
      <c r="AC59" s="92">
        <v>1.4219999999999999</v>
      </c>
      <c r="AD59" s="92">
        <v>3.3871000000000002</v>
      </c>
      <c r="AH59" s="92">
        <v>0.24590000000000001</v>
      </c>
      <c r="AI59" s="92">
        <v>0.51949999999999996</v>
      </c>
      <c r="AK59" s="92">
        <v>0.26390000000000002</v>
      </c>
      <c r="AL59" s="92">
        <v>0.57499999999999996</v>
      </c>
      <c r="AN59" s="92">
        <v>0.22500000000000001</v>
      </c>
      <c r="AO59" s="92">
        <v>0.49759999999999999</v>
      </c>
      <c r="AP59" s="92">
        <v>1.5234000000000001</v>
      </c>
      <c r="AQ59" s="92">
        <v>0.54490000000000005</v>
      </c>
      <c r="AR59" s="92">
        <v>1.5549999999999999</v>
      </c>
      <c r="AX59" s="92">
        <v>1.2493000000000001</v>
      </c>
      <c r="AY59" s="92">
        <v>1.3702000000000001</v>
      </c>
      <c r="BA59" s="92">
        <v>3.2433999999999998</v>
      </c>
    </row>
    <row r="60" spans="1:53">
      <c r="A60" s="92">
        <v>0.24160000000000001</v>
      </c>
      <c r="B60" s="92">
        <v>0.52329999999999999</v>
      </c>
      <c r="D60" s="92">
        <v>3.5741999999999998</v>
      </c>
      <c r="H60" s="92">
        <v>0.27939999999999998</v>
      </c>
      <c r="I60" s="92">
        <v>0.58819999999999995</v>
      </c>
      <c r="K60" s="92">
        <v>0.30099999999999999</v>
      </c>
      <c r="L60" s="92">
        <v>1.0542</v>
      </c>
      <c r="M60" s="92">
        <v>2.2240000000000002</v>
      </c>
      <c r="N60" s="92">
        <v>0.25669999999999998</v>
      </c>
      <c r="O60" s="92">
        <v>0.56869999999999998</v>
      </c>
      <c r="Q60" s="92">
        <v>1.0087999999999999</v>
      </c>
      <c r="R60" s="92">
        <v>2.0895000000000001</v>
      </c>
      <c r="AA60" s="92">
        <v>0.20830000000000001</v>
      </c>
      <c r="AB60" s="92">
        <v>0.46060000000000001</v>
      </c>
      <c r="AC60" s="92">
        <v>1.4225000000000001</v>
      </c>
      <c r="AD60" s="92">
        <v>3.3881000000000001</v>
      </c>
      <c r="AH60" s="92">
        <v>0.246</v>
      </c>
      <c r="AI60" s="92">
        <v>0.51980000000000004</v>
      </c>
      <c r="AK60" s="92">
        <v>0.2641</v>
      </c>
      <c r="AL60" s="92">
        <v>0.57530000000000003</v>
      </c>
      <c r="AN60" s="92">
        <v>0.22520000000000001</v>
      </c>
      <c r="AO60" s="92">
        <v>0.49790000000000001</v>
      </c>
      <c r="AP60" s="92">
        <v>1.524</v>
      </c>
      <c r="AQ60" s="92">
        <v>0.54520000000000002</v>
      </c>
      <c r="AR60" s="92">
        <v>1.5556000000000001</v>
      </c>
      <c r="AX60" s="92">
        <v>1.2499</v>
      </c>
      <c r="AY60" s="92">
        <v>1.3708</v>
      </c>
      <c r="BA60" s="92">
        <v>3.2448999999999999</v>
      </c>
    </row>
    <row r="61" spans="1:53">
      <c r="A61" s="92">
        <v>0.24179999999999999</v>
      </c>
      <c r="B61" s="92">
        <v>0.52349999999999997</v>
      </c>
      <c r="D61" s="92">
        <v>3.5754000000000001</v>
      </c>
      <c r="H61" s="92">
        <v>0.27950000000000003</v>
      </c>
      <c r="I61" s="92">
        <v>0.58850000000000002</v>
      </c>
      <c r="K61" s="92">
        <v>0.30120000000000002</v>
      </c>
      <c r="L61" s="92">
        <v>1.0546</v>
      </c>
      <c r="M61" s="92">
        <v>2.2246999999999999</v>
      </c>
      <c r="N61" s="92">
        <v>0.25690000000000002</v>
      </c>
      <c r="O61" s="92">
        <v>0.56899999999999995</v>
      </c>
      <c r="Q61" s="92">
        <v>1.0091000000000001</v>
      </c>
      <c r="R61" s="92">
        <v>2.0901000000000001</v>
      </c>
      <c r="AA61" s="92">
        <v>0.2084</v>
      </c>
      <c r="AB61" s="92">
        <v>0.46089999999999998</v>
      </c>
      <c r="AC61" s="92">
        <v>1.423</v>
      </c>
      <c r="AD61" s="92">
        <v>3.3892000000000002</v>
      </c>
      <c r="AH61" s="92">
        <v>0.2462</v>
      </c>
      <c r="AI61" s="92">
        <v>0.52010000000000001</v>
      </c>
      <c r="AK61" s="92">
        <v>0.26419999999999999</v>
      </c>
      <c r="AL61" s="92">
        <v>0.5756</v>
      </c>
      <c r="AN61" s="92">
        <v>0.2253</v>
      </c>
      <c r="AO61" s="92">
        <v>0.49819999999999998</v>
      </c>
      <c r="AP61" s="92">
        <v>1.5246</v>
      </c>
      <c r="AQ61" s="92">
        <v>0.5454</v>
      </c>
      <c r="AR61" s="92">
        <v>1.5562</v>
      </c>
      <c r="AX61" s="92">
        <v>1.2504999999999999</v>
      </c>
      <c r="AY61" s="92">
        <v>1.3714999999999999</v>
      </c>
      <c r="BA61" s="92">
        <v>3.2464</v>
      </c>
    </row>
    <row r="62" spans="1:53">
      <c r="A62" s="92">
        <v>0.2419</v>
      </c>
      <c r="B62" s="92">
        <v>0.52380000000000004</v>
      </c>
      <c r="D62" s="92">
        <v>3.5764999999999998</v>
      </c>
      <c r="H62" s="92">
        <v>0.2797</v>
      </c>
      <c r="I62" s="92">
        <v>0.58879999999999999</v>
      </c>
      <c r="K62" s="92">
        <v>0.3014</v>
      </c>
      <c r="L62" s="92">
        <v>1.0549999999999999</v>
      </c>
      <c r="M62" s="92">
        <v>2.2254</v>
      </c>
      <c r="N62" s="92">
        <v>0.25700000000000001</v>
      </c>
      <c r="O62" s="92">
        <v>0.56930000000000003</v>
      </c>
      <c r="Q62" s="92">
        <v>1.0094000000000001</v>
      </c>
      <c r="R62" s="92">
        <v>2.0907</v>
      </c>
      <c r="AA62" s="92">
        <v>0.20849999999999999</v>
      </c>
      <c r="AB62" s="92">
        <v>0.46110000000000001</v>
      </c>
      <c r="AC62" s="92">
        <v>1.4235</v>
      </c>
      <c r="AD62" s="92">
        <v>3.3902000000000001</v>
      </c>
      <c r="AH62" s="92">
        <v>0.24629999999999999</v>
      </c>
      <c r="AI62" s="92">
        <v>0.52039999999999997</v>
      </c>
      <c r="AK62" s="92">
        <v>0.26440000000000002</v>
      </c>
      <c r="AL62" s="92">
        <v>0.57599999999999996</v>
      </c>
      <c r="AN62" s="92">
        <v>0.22550000000000001</v>
      </c>
      <c r="AO62" s="92">
        <v>0.4985</v>
      </c>
      <c r="AP62" s="92">
        <v>1.5250999999999999</v>
      </c>
      <c r="AQ62" s="92">
        <v>0.54569999999999996</v>
      </c>
      <c r="AR62" s="92">
        <v>1.5567</v>
      </c>
      <c r="AX62" s="92">
        <v>1.2511000000000001</v>
      </c>
      <c r="AY62" s="92">
        <v>1.3722000000000001</v>
      </c>
      <c r="BA62" s="92">
        <v>3.2477999999999998</v>
      </c>
    </row>
    <row r="63" spans="1:53">
      <c r="A63" s="92">
        <v>0.24199999999999999</v>
      </c>
      <c r="B63" s="92">
        <v>0.52410000000000001</v>
      </c>
      <c r="D63" s="92">
        <v>3.5775999999999999</v>
      </c>
      <c r="H63" s="92">
        <v>0.27979999999999999</v>
      </c>
      <c r="I63" s="92">
        <v>0.58919999999999995</v>
      </c>
      <c r="K63" s="92">
        <v>0.30159999999999998</v>
      </c>
      <c r="L63" s="92">
        <v>1.0553999999999999</v>
      </c>
      <c r="M63" s="92">
        <v>2.2261000000000002</v>
      </c>
      <c r="N63" s="92">
        <v>0.25719999999999998</v>
      </c>
      <c r="O63" s="92">
        <v>0.5696</v>
      </c>
      <c r="Q63" s="92">
        <v>1.0097</v>
      </c>
      <c r="R63" s="92">
        <v>2.0912999999999999</v>
      </c>
      <c r="AA63" s="92">
        <v>0.2087</v>
      </c>
      <c r="AB63" s="92">
        <v>0.46139999999999998</v>
      </c>
      <c r="AC63" s="92">
        <v>1.4240999999999999</v>
      </c>
      <c r="AD63" s="92">
        <v>3.3912</v>
      </c>
      <c r="AH63" s="92">
        <v>0.24640000000000001</v>
      </c>
      <c r="AI63" s="92">
        <v>0.52070000000000005</v>
      </c>
      <c r="AK63" s="92">
        <v>0.26450000000000001</v>
      </c>
      <c r="AL63" s="92">
        <v>0.57630000000000003</v>
      </c>
      <c r="AN63" s="92">
        <v>0.22559999999999999</v>
      </c>
      <c r="AO63" s="92">
        <v>0.49880000000000002</v>
      </c>
      <c r="AP63" s="92">
        <v>1.5257000000000001</v>
      </c>
      <c r="AQ63" s="92">
        <v>0.54600000000000004</v>
      </c>
      <c r="AR63" s="92">
        <v>1.5572999999999999</v>
      </c>
      <c r="AX63" s="92">
        <v>1.2517</v>
      </c>
      <c r="AY63" s="92">
        <v>1.3728</v>
      </c>
      <c r="BA63" s="92">
        <v>3.2492999999999999</v>
      </c>
    </row>
    <row r="64" spans="1:53">
      <c r="A64" s="92">
        <v>0.2422</v>
      </c>
      <c r="B64" s="92">
        <v>0.52439999999999998</v>
      </c>
      <c r="D64" s="92">
        <v>3.5788000000000002</v>
      </c>
      <c r="H64" s="92">
        <v>0.28000000000000003</v>
      </c>
      <c r="I64" s="92">
        <v>0.58950000000000002</v>
      </c>
      <c r="K64" s="92">
        <v>0.30180000000000001</v>
      </c>
      <c r="L64" s="92">
        <v>1.0557000000000001</v>
      </c>
      <c r="M64" s="92">
        <v>2.2269000000000001</v>
      </c>
      <c r="N64" s="92">
        <v>0.25729999999999997</v>
      </c>
      <c r="O64" s="92">
        <v>0.56989999999999996</v>
      </c>
      <c r="Q64" s="92">
        <v>1.01</v>
      </c>
      <c r="R64" s="92">
        <v>2.0918999999999999</v>
      </c>
      <c r="AA64" s="92">
        <v>0.20880000000000001</v>
      </c>
      <c r="AB64" s="92">
        <v>0.46160000000000001</v>
      </c>
      <c r="AC64" s="92">
        <v>1.4246000000000001</v>
      </c>
      <c r="AD64" s="92">
        <v>3.3923000000000001</v>
      </c>
      <c r="AH64" s="92">
        <v>0.24660000000000001</v>
      </c>
      <c r="AI64" s="92">
        <v>0.52100000000000002</v>
      </c>
      <c r="AK64" s="92">
        <v>0.26469999999999999</v>
      </c>
      <c r="AL64" s="92">
        <v>0.5766</v>
      </c>
      <c r="AN64" s="92">
        <v>0.2258</v>
      </c>
      <c r="AO64" s="92">
        <v>0.49909999999999999</v>
      </c>
      <c r="AP64" s="92">
        <v>1.5263</v>
      </c>
      <c r="AQ64" s="92">
        <v>0.54630000000000001</v>
      </c>
      <c r="AR64" s="92">
        <v>1.5579000000000001</v>
      </c>
      <c r="AX64" s="92">
        <v>1.2522</v>
      </c>
      <c r="AY64" s="92">
        <v>1.3734999999999999</v>
      </c>
      <c r="BA64" s="92">
        <v>3.2507999999999999</v>
      </c>
    </row>
    <row r="65" spans="1:53">
      <c r="A65" s="92">
        <v>0.24229999999999999</v>
      </c>
      <c r="B65" s="92">
        <v>0.52470000000000006</v>
      </c>
      <c r="D65" s="92">
        <v>3.5798999999999999</v>
      </c>
      <c r="H65" s="92">
        <v>0.28010000000000002</v>
      </c>
      <c r="I65" s="92">
        <v>0.58979999999999999</v>
      </c>
      <c r="K65" s="92">
        <v>0.30199999999999999</v>
      </c>
      <c r="L65" s="92">
        <v>1.0561</v>
      </c>
      <c r="M65" s="92">
        <v>2.2275999999999998</v>
      </c>
      <c r="N65" s="92">
        <v>0.25750000000000001</v>
      </c>
      <c r="O65" s="92">
        <v>0.57020000000000004</v>
      </c>
      <c r="Q65" s="92">
        <v>1.0103</v>
      </c>
      <c r="R65" s="92">
        <v>2.0924999999999998</v>
      </c>
      <c r="AA65" s="92">
        <v>0.2089</v>
      </c>
      <c r="AB65" s="92">
        <v>0.46189999999999998</v>
      </c>
      <c r="AC65" s="92">
        <v>1.4251</v>
      </c>
      <c r="AD65" s="92">
        <v>3.3933</v>
      </c>
      <c r="AH65" s="92">
        <v>0.2467</v>
      </c>
      <c r="AI65" s="92">
        <v>0.52129999999999999</v>
      </c>
      <c r="AK65" s="92">
        <v>0.26490000000000002</v>
      </c>
      <c r="AL65" s="92">
        <v>0.57699999999999996</v>
      </c>
      <c r="AN65" s="92">
        <v>0.22589999999999999</v>
      </c>
      <c r="AO65" s="92">
        <v>0.49940000000000001</v>
      </c>
      <c r="AP65" s="92">
        <v>1.5268999999999999</v>
      </c>
      <c r="AQ65" s="92">
        <v>0.54659999999999997</v>
      </c>
      <c r="AR65" s="92">
        <v>1.5585</v>
      </c>
      <c r="AX65" s="92">
        <v>1.2527999999999999</v>
      </c>
      <c r="AY65" s="92">
        <v>1.3742000000000001</v>
      </c>
      <c r="BA65" s="92">
        <v>3.2523</v>
      </c>
    </row>
    <row r="66" spans="1:53">
      <c r="A66" s="92">
        <v>0.2424</v>
      </c>
      <c r="B66" s="92">
        <v>0.52500000000000002</v>
      </c>
      <c r="D66" s="92">
        <v>3.5811000000000002</v>
      </c>
      <c r="H66" s="92">
        <v>0.28029999999999999</v>
      </c>
      <c r="I66" s="92">
        <v>0.59009999999999996</v>
      </c>
      <c r="K66" s="92">
        <v>0.30209999999999998</v>
      </c>
      <c r="L66" s="92">
        <v>1.0565</v>
      </c>
      <c r="M66" s="92">
        <v>2.2282999999999999</v>
      </c>
      <c r="N66" s="92">
        <v>0.2576</v>
      </c>
      <c r="O66" s="92">
        <v>0.57050000000000001</v>
      </c>
      <c r="Q66" s="92">
        <v>1.0105999999999999</v>
      </c>
      <c r="R66" s="92">
        <v>2.0931000000000002</v>
      </c>
      <c r="AA66" s="92">
        <v>0.20899999999999999</v>
      </c>
      <c r="AB66" s="92">
        <v>0.4622</v>
      </c>
      <c r="AC66" s="92">
        <v>1.4256</v>
      </c>
      <c r="AD66" s="92">
        <v>3.3944000000000001</v>
      </c>
      <c r="AH66" s="92">
        <v>0.24690000000000001</v>
      </c>
      <c r="AI66" s="92">
        <v>0.52159999999999995</v>
      </c>
      <c r="AK66" s="92">
        <v>0.26500000000000001</v>
      </c>
      <c r="AL66" s="92">
        <v>0.57730000000000004</v>
      </c>
      <c r="AN66" s="92">
        <v>0.22600000000000001</v>
      </c>
      <c r="AO66" s="92">
        <v>0.49980000000000002</v>
      </c>
      <c r="AP66" s="92">
        <v>1.5275000000000001</v>
      </c>
      <c r="AQ66" s="92">
        <v>0.54690000000000005</v>
      </c>
      <c r="AR66" s="92">
        <v>1.5590999999999999</v>
      </c>
      <c r="AX66" s="92">
        <v>1.2534000000000001</v>
      </c>
      <c r="AY66" s="92">
        <v>1.3748</v>
      </c>
      <c r="BA66" s="92">
        <v>3.2536999999999998</v>
      </c>
    </row>
    <row r="67" spans="1:53">
      <c r="A67" s="92">
        <v>0.24260000000000001</v>
      </c>
      <c r="B67" s="92">
        <v>0.5252</v>
      </c>
      <c r="D67" s="92">
        <v>3.5821999999999998</v>
      </c>
      <c r="H67" s="92">
        <v>0.28039999999999998</v>
      </c>
      <c r="I67" s="92">
        <v>0.59040000000000004</v>
      </c>
      <c r="K67" s="92">
        <v>0.30230000000000001</v>
      </c>
      <c r="L67" s="92">
        <v>1.0568</v>
      </c>
      <c r="M67" s="92">
        <v>2.2290999999999999</v>
      </c>
      <c r="N67" s="92">
        <v>0.25779999999999997</v>
      </c>
      <c r="O67" s="92">
        <v>0.57079999999999997</v>
      </c>
      <c r="Q67" s="92">
        <v>1.0108999999999999</v>
      </c>
      <c r="R67" s="92">
        <v>2.0937000000000001</v>
      </c>
      <c r="AA67" s="92">
        <v>0.2092</v>
      </c>
      <c r="AB67" s="92">
        <v>0.46239999999999998</v>
      </c>
      <c r="AC67" s="92">
        <v>1.4260999999999999</v>
      </c>
      <c r="AD67" s="92">
        <v>3.3954</v>
      </c>
      <c r="AH67" s="92">
        <v>0.247</v>
      </c>
      <c r="AI67" s="92">
        <v>0.52190000000000003</v>
      </c>
      <c r="AK67" s="92">
        <v>0.26519999999999999</v>
      </c>
      <c r="AL67" s="92">
        <v>0.5776</v>
      </c>
      <c r="AN67" s="92">
        <v>0.22620000000000001</v>
      </c>
      <c r="AO67" s="92">
        <v>0.50009999999999999</v>
      </c>
      <c r="AP67" s="92">
        <v>1.5281</v>
      </c>
      <c r="AQ67" s="92">
        <v>0.54710000000000003</v>
      </c>
      <c r="AR67" s="92">
        <v>1.5596000000000001</v>
      </c>
      <c r="AX67" s="92">
        <v>1.254</v>
      </c>
      <c r="AY67" s="92">
        <v>1.3754999999999999</v>
      </c>
      <c r="BA67" s="92">
        <v>3.2551999999999999</v>
      </c>
    </row>
    <row r="68" spans="1:53">
      <c r="A68" s="92">
        <v>0.2427</v>
      </c>
      <c r="B68" s="92">
        <v>0.52549999999999997</v>
      </c>
      <c r="D68" s="92">
        <v>3.5834000000000001</v>
      </c>
      <c r="H68" s="92">
        <v>0.28060000000000002</v>
      </c>
      <c r="I68" s="92">
        <v>0.5907</v>
      </c>
      <c r="K68" s="92">
        <v>0.30249999999999999</v>
      </c>
      <c r="L68" s="92">
        <v>1.0571999999999999</v>
      </c>
      <c r="M68" s="92">
        <v>2.2298</v>
      </c>
      <c r="N68" s="92">
        <v>0.25800000000000001</v>
      </c>
      <c r="O68" s="92">
        <v>0.57110000000000005</v>
      </c>
      <c r="Q68" s="92">
        <v>1.0112000000000001</v>
      </c>
      <c r="R68" s="92">
        <v>2.0943999999999998</v>
      </c>
      <c r="AA68" s="92">
        <v>0.20930000000000001</v>
      </c>
      <c r="AB68" s="92">
        <v>0.4627</v>
      </c>
      <c r="AC68" s="92">
        <v>1.4267000000000001</v>
      </c>
      <c r="AD68" s="92">
        <v>3.3965000000000001</v>
      </c>
      <c r="AH68" s="92">
        <v>0.2472</v>
      </c>
      <c r="AI68" s="92">
        <v>0.5222</v>
      </c>
      <c r="AK68" s="92">
        <v>0.26540000000000002</v>
      </c>
      <c r="AL68" s="92">
        <v>0.57799999999999996</v>
      </c>
      <c r="AN68" s="92">
        <v>0.2263</v>
      </c>
      <c r="AO68" s="92">
        <v>0.50039999999999996</v>
      </c>
      <c r="AP68" s="92">
        <v>1.5286999999999999</v>
      </c>
      <c r="AQ68" s="92">
        <v>0.5474</v>
      </c>
      <c r="AR68" s="92">
        <v>1.5602</v>
      </c>
      <c r="AX68" s="92">
        <v>1.2545999999999999</v>
      </c>
      <c r="AY68" s="92">
        <v>1.3761000000000001</v>
      </c>
      <c r="BA68" s="92">
        <v>3.2566999999999999</v>
      </c>
    </row>
    <row r="69" spans="1:53">
      <c r="A69" s="92">
        <v>0.2429</v>
      </c>
      <c r="B69" s="92">
        <v>0.52580000000000005</v>
      </c>
      <c r="D69" s="92">
        <v>3.5844999999999998</v>
      </c>
      <c r="H69" s="92">
        <v>0.28070000000000001</v>
      </c>
      <c r="I69" s="92">
        <v>0.59109999999999996</v>
      </c>
      <c r="K69" s="92">
        <v>0.30270000000000002</v>
      </c>
      <c r="L69" s="92">
        <v>1.0576000000000001</v>
      </c>
      <c r="M69" s="92">
        <v>2.2305000000000001</v>
      </c>
      <c r="N69" s="92">
        <v>0.2581</v>
      </c>
      <c r="O69" s="92">
        <v>0.57140000000000002</v>
      </c>
      <c r="Q69" s="92">
        <v>1.0115000000000001</v>
      </c>
      <c r="R69" s="92">
        <v>2.0950000000000002</v>
      </c>
      <c r="AA69" s="92">
        <v>0.2094</v>
      </c>
      <c r="AB69" s="92">
        <v>0.46289999999999998</v>
      </c>
      <c r="AC69" s="92">
        <v>1.4272</v>
      </c>
      <c r="AD69" s="92">
        <v>3.3975</v>
      </c>
      <c r="AH69" s="92">
        <v>0.24729999999999999</v>
      </c>
      <c r="AI69" s="92">
        <v>0.52259999999999995</v>
      </c>
      <c r="AK69" s="92">
        <v>0.26550000000000001</v>
      </c>
      <c r="AL69" s="92">
        <v>0.57830000000000004</v>
      </c>
      <c r="AN69" s="92">
        <v>0.22650000000000001</v>
      </c>
      <c r="AO69" s="92">
        <v>0.50070000000000003</v>
      </c>
      <c r="AP69" s="92">
        <v>1.5293000000000001</v>
      </c>
      <c r="AQ69" s="92">
        <v>0.54769999999999996</v>
      </c>
      <c r="AR69" s="92">
        <v>1.5608</v>
      </c>
      <c r="AX69" s="92">
        <v>1.2551000000000001</v>
      </c>
      <c r="AY69" s="92">
        <v>1.3768</v>
      </c>
      <c r="BA69" s="92">
        <v>3.2582</v>
      </c>
    </row>
    <row r="70" spans="1:53">
      <c r="A70" s="92">
        <v>0.24299999999999999</v>
      </c>
      <c r="B70" s="92">
        <v>0.52610000000000001</v>
      </c>
      <c r="D70" s="92">
        <v>3.5857000000000001</v>
      </c>
      <c r="H70" s="92">
        <v>0.28089999999999998</v>
      </c>
      <c r="I70" s="92">
        <v>0.59140000000000004</v>
      </c>
      <c r="K70" s="92">
        <v>0.3029</v>
      </c>
      <c r="L70" s="92">
        <v>1.0579000000000001</v>
      </c>
      <c r="M70" s="92">
        <v>2.2311999999999999</v>
      </c>
      <c r="N70" s="92">
        <v>0.25829999999999997</v>
      </c>
      <c r="O70" s="92">
        <v>0.57169999999999999</v>
      </c>
      <c r="Q70" s="92">
        <v>1.0118</v>
      </c>
      <c r="R70" s="92">
        <v>2.0956000000000001</v>
      </c>
      <c r="AA70" s="92">
        <v>0.20949999999999999</v>
      </c>
      <c r="AB70" s="92">
        <v>0.4632</v>
      </c>
      <c r="AC70" s="92">
        <v>1.4277</v>
      </c>
      <c r="AD70" s="92">
        <v>3.3986000000000001</v>
      </c>
      <c r="AH70" s="92">
        <v>0.2475</v>
      </c>
      <c r="AI70" s="92">
        <v>0.52290000000000003</v>
      </c>
      <c r="AK70" s="92">
        <v>0.26569999999999999</v>
      </c>
      <c r="AL70" s="92">
        <v>0.5786</v>
      </c>
      <c r="AN70" s="92">
        <v>0.2266</v>
      </c>
      <c r="AO70" s="92">
        <v>0.501</v>
      </c>
      <c r="AP70" s="92">
        <v>1.5299</v>
      </c>
      <c r="AQ70" s="92">
        <v>0.54800000000000004</v>
      </c>
      <c r="AR70" s="92">
        <v>1.5613999999999999</v>
      </c>
      <c r="AX70" s="92">
        <v>1.2557</v>
      </c>
      <c r="AY70" s="92">
        <v>1.3774999999999999</v>
      </c>
      <c r="BA70" s="92">
        <v>3.2597</v>
      </c>
    </row>
    <row r="71" spans="1:53">
      <c r="A71" s="92">
        <v>0.24310000000000001</v>
      </c>
      <c r="B71" s="92">
        <v>0.52639999999999998</v>
      </c>
      <c r="D71" s="92">
        <v>3.5868000000000002</v>
      </c>
      <c r="H71" s="92">
        <v>0.28100000000000003</v>
      </c>
      <c r="I71" s="92">
        <v>0.5917</v>
      </c>
      <c r="K71" s="92">
        <v>0.30309999999999998</v>
      </c>
      <c r="L71" s="92">
        <v>1.0583</v>
      </c>
      <c r="M71" s="92">
        <v>2.2320000000000002</v>
      </c>
      <c r="N71" s="92">
        <v>0.25840000000000002</v>
      </c>
      <c r="O71" s="92">
        <v>0.57210000000000005</v>
      </c>
      <c r="Q71" s="92">
        <v>1.0121</v>
      </c>
      <c r="R71" s="92">
        <v>2.0962000000000001</v>
      </c>
      <c r="AA71" s="92">
        <v>0.2097</v>
      </c>
      <c r="AB71" s="92">
        <v>0.46350000000000002</v>
      </c>
      <c r="AC71" s="92">
        <v>1.4281999999999999</v>
      </c>
      <c r="AD71" s="92">
        <v>3.3996</v>
      </c>
      <c r="AH71" s="92">
        <v>0.24759999999999999</v>
      </c>
      <c r="AI71" s="92">
        <v>0.5232</v>
      </c>
      <c r="AK71" s="92">
        <v>0.26579999999999998</v>
      </c>
      <c r="AL71" s="92">
        <v>0.57899999999999996</v>
      </c>
      <c r="AN71" s="92">
        <v>0.2268</v>
      </c>
      <c r="AO71" s="92">
        <v>0.50129999999999997</v>
      </c>
      <c r="AP71" s="92">
        <v>1.5305</v>
      </c>
      <c r="AQ71" s="92">
        <v>0.54830000000000001</v>
      </c>
      <c r="AR71" s="92">
        <v>1.5620000000000001</v>
      </c>
      <c r="AX71" s="92">
        <v>1.2563</v>
      </c>
      <c r="AY71" s="92">
        <v>1.3781000000000001</v>
      </c>
      <c r="BA71" s="92">
        <v>3.2610999999999999</v>
      </c>
    </row>
    <row r="72" spans="1:53">
      <c r="A72" s="92">
        <v>0.24329999999999999</v>
      </c>
      <c r="B72" s="92">
        <v>0.52669999999999995</v>
      </c>
      <c r="D72" s="92">
        <v>3.5880000000000001</v>
      </c>
      <c r="H72" s="92">
        <v>0.28120000000000001</v>
      </c>
      <c r="I72" s="92">
        <v>0.59199999999999997</v>
      </c>
      <c r="K72" s="92">
        <v>0.30330000000000001</v>
      </c>
      <c r="L72" s="92">
        <v>1.0587</v>
      </c>
      <c r="M72" s="92">
        <v>2.2326999999999999</v>
      </c>
      <c r="N72" s="92">
        <v>0.2586</v>
      </c>
      <c r="O72" s="92">
        <v>0.57240000000000002</v>
      </c>
      <c r="Q72" s="92">
        <v>1.0124</v>
      </c>
      <c r="R72" s="92">
        <v>2.0968</v>
      </c>
      <c r="AA72" s="92">
        <v>0.20979999999999999</v>
      </c>
      <c r="AB72" s="92">
        <v>0.4637</v>
      </c>
      <c r="AC72" s="92">
        <v>1.4288000000000001</v>
      </c>
      <c r="AD72" s="92">
        <v>3.4007000000000001</v>
      </c>
      <c r="AH72" s="92">
        <v>0.2477</v>
      </c>
      <c r="AI72" s="92">
        <v>0.52349999999999997</v>
      </c>
      <c r="AK72" s="92">
        <v>0.26600000000000001</v>
      </c>
      <c r="AL72" s="92">
        <v>0.57930000000000004</v>
      </c>
      <c r="AN72" s="92">
        <v>0.22689999999999999</v>
      </c>
      <c r="AO72" s="92">
        <v>0.50160000000000005</v>
      </c>
      <c r="AP72" s="92">
        <v>1.5310999999999999</v>
      </c>
      <c r="AQ72" s="92">
        <v>0.54859999999999998</v>
      </c>
      <c r="AR72" s="92">
        <v>1.5625</v>
      </c>
      <c r="AX72" s="92">
        <v>1.2568999999999999</v>
      </c>
      <c r="AY72" s="92">
        <v>1.3788</v>
      </c>
      <c r="BA72" s="92">
        <v>3.2625999999999999</v>
      </c>
    </row>
    <row r="73" spans="1:53">
      <c r="A73" s="92">
        <v>0.24340000000000001</v>
      </c>
      <c r="B73" s="92">
        <v>0.52690000000000003</v>
      </c>
      <c r="D73" s="92">
        <v>3.5891000000000002</v>
      </c>
      <c r="H73" s="92">
        <v>0.28129999999999999</v>
      </c>
      <c r="I73" s="92">
        <v>0.59230000000000005</v>
      </c>
      <c r="K73" s="92">
        <v>0.3034</v>
      </c>
      <c r="L73" s="92">
        <v>1.0590999999999999</v>
      </c>
      <c r="M73" s="92">
        <v>2.2334000000000001</v>
      </c>
      <c r="N73" s="92">
        <v>0.25869999999999999</v>
      </c>
      <c r="O73" s="92">
        <v>0.57269999999999999</v>
      </c>
      <c r="Q73" s="92">
        <v>1.0126999999999999</v>
      </c>
      <c r="R73" s="92">
        <v>2.0973999999999999</v>
      </c>
      <c r="AA73" s="92">
        <v>0.2099</v>
      </c>
      <c r="AB73" s="92">
        <v>0.46400000000000002</v>
      </c>
      <c r="AC73" s="92">
        <v>1.4293</v>
      </c>
      <c r="AD73" s="92">
        <v>3.4016999999999999</v>
      </c>
      <c r="AH73" s="92">
        <v>0.24790000000000001</v>
      </c>
      <c r="AI73" s="92">
        <v>0.52380000000000004</v>
      </c>
      <c r="AK73" s="92">
        <v>0.26619999999999999</v>
      </c>
      <c r="AL73" s="92">
        <v>0.5796</v>
      </c>
      <c r="AN73" s="92">
        <v>0.2271</v>
      </c>
      <c r="AO73" s="92">
        <v>0.50190000000000001</v>
      </c>
      <c r="AP73" s="92">
        <v>1.5317000000000001</v>
      </c>
      <c r="AQ73" s="92">
        <v>0.54879999999999995</v>
      </c>
      <c r="AR73" s="92">
        <v>1.5630999999999999</v>
      </c>
      <c r="AX73" s="92">
        <v>1.2575000000000001</v>
      </c>
      <c r="AY73" s="92">
        <v>1.3794999999999999</v>
      </c>
      <c r="BA73" s="92">
        <v>3.2641</v>
      </c>
    </row>
    <row r="74" spans="1:53">
      <c r="A74" s="92">
        <v>0.24360000000000001</v>
      </c>
      <c r="B74" s="92">
        <v>0.5272</v>
      </c>
      <c r="D74" s="92">
        <v>3.5903</v>
      </c>
      <c r="H74" s="92">
        <v>0.28149999999999997</v>
      </c>
      <c r="I74" s="92">
        <v>0.59260000000000002</v>
      </c>
      <c r="K74" s="92">
        <v>0.30359999999999998</v>
      </c>
      <c r="L74" s="92">
        <v>1.0593999999999999</v>
      </c>
      <c r="M74" s="92">
        <v>2.2342</v>
      </c>
      <c r="N74" s="92">
        <v>0.25890000000000002</v>
      </c>
      <c r="O74" s="92">
        <v>0.57299999999999995</v>
      </c>
      <c r="Q74" s="92">
        <v>1.0129999999999999</v>
      </c>
      <c r="R74" s="92">
        <v>2.0979999999999999</v>
      </c>
      <c r="AA74" s="92">
        <v>0.21</v>
      </c>
      <c r="AB74" s="92">
        <v>0.4642</v>
      </c>
      <c r="AC74" s="92">
        <v>1.4298</v>
      </c>
      <c r="AD74" s="92">
        <v>3.4028</v>
      </c>
      <c r="AH74" s="92">
        <v>0.248</v>
      </c>
      <c r="AI74" s="92">
        <v>0.52410000000000001</v>
      </c>
      <c r="AK74" s="92">
        <v>0.26629999999999998</v>
      </c>
      <c r="AL74" s="92">
        <v>0.57999999999999996</v>
      </c>
      <c r="AN74" s="92">
        <v>0.22720000000000001</v>
      </c>
      <c r="AO74" s="92">
        <v>0.50219999999999998</v>
      </c>
      <c r="AP74" s="92">
        <v>1.5323</v>
      </c>
      <c r="AQ74" s="92">
        <v>0.54910000000000003</v>
      </c>
      <c r="AR74" s="92">
        <v>1.5637000000000001</v>
      </c>
      <c r="AX74" s="92">
        <v>1.258</v>
      </c>
      <c r="AY74" s="92">
        <v>1.3801000000000001</v>
      </c>
      <c r="BA74" s="92">
        <v>3.2656000000000001</v>
      </c>
    </row>
    <row r="75" spans="1:53">
      <c r="A75" s="92">
        <v>0.2437</v>
      </c>
      <c r="B75" s="92">
        <v>0.52749999999999997</v>
      </c>
      <c r="D75" s="92">
        <v>3.5914000000000001</v>
      </c>
      <c r="H75" s="92">
        <v>0.28170000000000001</v>
      </c>
      <c r="I75" s="92">
        <v>0.59299999999999997</v>
      </c>
      <c r="K75" s="92">
        <v>0.30380000000000001</v>
      </c>
      <c r="L75" s="92">
        <v>1.0598000000000001</v>
      </c>
      <c r="M75" s="92">
        <v>2.2349000000000001</v>
      </c>
      <c r="N75" s="92">
        <v>0.25900000000000001</v>
      </c>
      <c r="O75" s="92">
        <v>0.57330000000000003</v>
      </c>
      <c r="Q75" s="92">
        <v>1.0133000000000001</v>
      </c>
      <c r="R75" s="92">
        <v>2.0985999999999998</v>
      </c>
      <c r="AA75" s="92">
        <v>0.2102</v>
      </c>
      <c r="AB75" s="92">
        <v>0.46450000000000002</v>
      </c>
      <c r="AC75" s="92">
        <v>1.4302999999999999</v>
      </c>
      <c r="AD75" s="92">
        <v>3.4037999999999999</v>
      </c>
      <c r="AH75" s="92">
        <v>0.2482</v>
      </c>
      <c r="AI75" s="92">
        <v>0.52439999999999998</v>
      </c>
      <c r="AK75" s="92">
        <v>0.26650000000000001</v>
      </c>
      <c r="AL75" s="92">
        <v>0.58030000000000004</v>
      </c>
      <c r="AN75" s="92">
        <v>0.22739999999999999</v>
      </c>
      <c r="AO75" s="92">
        <v>0.50249999999999995</v>
      </c>
      <c r="AP75" s="92">
        <v>1.5328999999999999</v>
      </c>
      <c r="AQ75" s="92">
        <v>0.5494</v>
      </c>
      <c r="AR75" s="92">
        <v>1.5643</v>
      </c>
      <c r="AX75" s="92">
        <v>1.2585999999999999</v>
      </c>
      <c r="AY75" s="92">
        <v>1.3808</v>
      </c>
      <c r="BA75" s="92">
        <v>3.2671000000000001</v>
      </c>
    </row>
    <row r="76" spans="1:53">
      <c r="A76" s="92">
        <v>0.24379999999999999</v>
      </c>
      <c r="B76" s="92">
        <v>0.52780000000000005</v>
      </c>
      <c r="D76" s="92">
        <v>3.5926</v>
      </c>
      <c r="H76" s="92">
        <v>0.28179999999999999</v>
      </c>
      <c r="I76" s="92">
        <v>0.59330000000000005</v>
      </c>
      <c r="K76" s="92">
        <v>0.30399999999999999</v>
      </c>
      <c r="L76" s="92">
        <v>1.0602</v>
      </c>
      <c r="M76" s="92">
        <v>2.2355999999999998</v>
      </c>
      <c r="N76" s="92">
        <v>0.25919999999999999</v>
      </c>
      <c r="O76" s="92">
        <v>0.5736</v>
      </c>
      <c r="Q76" s="92">
        <v>1.0136000000000001</v>
      </c>
      <c r="R76" s="92">
        <v>2.0992000000000002</v>
      </c>
      <c r="AA76" s="92">
        <v>0.21029999999999999</v>
      </c>
      <c r="AB76" s="92">
        <v>0.46479999999999999</v>
      </c>
      <c r="AC76" s="92">
        <v>1.4308000000000001</v>
      </c>
      <c r="AD76" s="92">
        <v>3.4049</v>
      </c>
      <c r="AH76" s="92">
        <v>0.24829999999999999</v>
      </c>
      <c r="AI76" s="92">
        <v>0.52470000000000006</v>
      </c>
      <c r="AK76" s="92">
        <v>0.26669999999999999</v>
      </c>
      <c r="AL76" s="92">
        <v>0.5806</v>
      </c>
      <c r="AN76" s="92">
        <v>0.22750000000000001</v>
      </c>
      <c r="AO76" s="92">
        <v>0.50280000000000002</v>
      </c>
      <c r="AP76" s="92">
        <v>1.5335000000000001</v>
      </c>
      <c r="AQ76" s="92">
        <v>0.54969999999999997</v>
      </c>
      <c r="AR76" s="92">
        <v>1.5648</v>
      </c>
      <c r="AX76" s="92">
        <v>1.2592000000000001</v>
      </c>
      <c r="AY76" s="92">
        <v>1.3815</v>
      </c>
      <c r="BA76" s="92">
        <v>3.2685</v>
      </c>
    </row>
    <row r="77" spans="1:53">
      <c r="A77" s="92">
        <v>0.24399999999999999</v>
      </c>
      <c r="B77" s="92">
        <v>0.52810000000000001</v>
      </c>
      <c r="D77" s="92">
        <v>3.5937000000000001</v>
      </c>
      <c r="H77" s="92">
        <v>0.28199999999999997</v>
      </c>
      <c r="I77" s="92">
        <v>0.59360000000000002</v>
      </c>
      <c r="K77" s="92">
        <v>0.30420000000000003</v>
      </c>
      <c r="L77" s="92">
        <v>1.0605</v>
      </c>
      <c r="M77" s="92">
        <v>2.2363</v>
      </c>
      <c r="N77" s="92">
        <v>0.25929999999999997</v>
      </c>
      <c r="O77" s="92">
        <v>0.57389999999999997</v>
      </c>
      <c r="Q77" s="92">
        <v>1.0139</v>
      </c>
      <c r="R77" s="92">
        <v>2.0998000000000001</v>
      </c>
      <c r="AA77" s="92">
        <v>0.2104</v>
      </c>
      <c r="AB77" s="92">
        <v>0.46500000000000002</v>
      </c>
      <c r="AC77" s="92">
        <v>1.4314</v>
      </c>
      <c r="AD77" s="92">
        <v>3.4058999999999999</v>
      </c>
      <c r="AH77" s="92">
        <v>0.2485</v>
      </c>
      <c r="AI77" s="92">
        <v>0.52500000000000002</v>
      </c>
      <c r="AK77" s="92">
        <v>0.26679999999999998</v>
      </c>
      <c r="AL77" s="92">
        <v>0.58099999999999996</v>
      </c>
      <c r="AN77" s="92">
        <v>0.22770000000000001</v>
      </c>
      <c r="AO77" s="92">
        <v>0.50309999999999999</v>
      </c>
      <c r="AP77" s="92">
        <v>1.5341</v>
      </c>
      <c r="AQ77" s="92">
        <v>0.55000000000000004</v>
      </c>
      <c r="AR77" s="92">
        <v>1.5653999999999999</v>
      </c>
      <c r="AX77" s="92">
        <v>1.2598</v>
      </c>
      <c r="AY77" s="92">
        <v>1.3821000000000001</v>
      </c>
      <c r="BA77" s="92">
        <v>3.27</v>
      </c>
    </row>
    <row r="78" spans="1:53">
      <c r="A78" s="92">
        <v>0.24410000000000001</v>
      </c>
      <c r="B78" s="92">
        <v>0.52839999999999998</v>
      </c>
      <c r="D78" s="92">
        <v>3.5949</v>
      </c>
      <c r="H78" s="92">
        <v>0.28210000000000002</v>
      </c>
      <c r="I78" s="92">
        <v>0.59389999999999998</v>
      </c>
      <c r="K78" s="92">
        <v>0.3044</v>
      </c>
      <c r="L78" s="92">
        <v>1.0609</v>
      </c>
      <c r="M78" s="92">
        <v>2.2370999999999999</v>
      </c>
      <c r="N78" s="92">
        <v>0.25950000000000001</v>
      </c>
      <c r="O78" s="92">
        <v>0.57420000000000004</v>
      </c>
      <c r="Q78" s="92">
        <v>1.0142</v>
      </c>
      <c r="R78" s="92">
        <v>2.1004999999999998</v>
      </c>
      <c r="AA78" s="92">
        <v>0.21049999999999999</v>
      </c>
      <c r="AB78" s="92">
        <v>0.46529999999999999</v>
      </c>
      <c r="AC78" s="92">
        <v>1.4319</v>
      </c>
      <c r="AD78" s="92">
        <v>3.407</v>
      </c>
      <c r="AH78" s="92">
        <v>0.24859999999999999</v>
      </c>
      <c r="AI78" s="92">
        <v>0.52529999999999999</v>
      </c>
      <c r="AK78" s="92">
        <v>0.26700000000000002</v>
      </c>
      <c r="AL78" s="92">
        <v>0.58130000000000004</v>
      </c>
      <c r="AN78" s="92">
        <v>0.2278</v>
      </c>
      <c r="AO78" s="92">
        <v>0.50339999999999996</v>
      </c>
      <c r="AP78" s="92">
        <v>1.5347</v>
      </c>
      <c r="AQ78" s="92">
        <v>0.55030000000000001</v>
      </c>
      <c r="AR78" s="92">
        <v>1.5660000000000001</v>
      </c>
      <c r="AX78" s="92">
        <v>1.2604</v>
      </c>
      <c r="AY78" s="92">
        <v>1.3828</v>
      </c>
      <c r="BA78" s="92">
        <v>3.2715000000000001</v>
      </c>
    </row>
    <row r="79" spans="1:53">
      <c r="A79" s="92">
        <v>0.2442</v>
      </c>
      <c r="B79" s="92">
        <v>0.52869999999999995</v>
      </c>
      <c r="D79" s="92">
        <v>3.5960000000000001</v>
      </c>
      <c r="H79" s="92">
        <v>0.2823</v>
      </c>
      <c r="I79" s="92">
        <v>0.59419999999999995</v>
      </c>
      <c r="K79" s="92">
        <v>0.30449999999999999</v>
      </c>
      <c r="L79" s="92">
        <v>1.0612999999999999</v>
      </c>
      <c r="M79" s="92">
        <v>2.2378</v>
      </c>
      <c r="N79" s="92">
        <v>0.25969999999999999</v>
      </c>
      <c r="O79" s="92">
        <v>0.57450000000000001</v>
      </c>
      <c r="Q79" s="92">
        <v>1.0145</v>
      </c>
      <c r="R79" s="92">
        <v>2.1011000000000002</v>
      </c>
      <c r="AA79" s="92">
        <v>0.2107</v>
      </c>
      <c r="AB79" s="92">
        <v>0.46550000000000002</v>
      </c>
      <c r="AC79" s="92">
        <v>1.4323999999999999</v>
      </c>
      <c r="AD79" s="92">
        <v>3.4079999999999999</v>
      </c>
      <c r="AH79" s="92">
        <v>0.24879999999999999</v>
      </c>
      <c r="AI79" s="92">
        <v>0.52559999999999996</v>
      </c>
      <c r="AK79" s="92">
        <v>0.2671</v>
      </c>
      <c r="AL79" s="92">
        <v>0.58160000000000001</v>
      </c>
      <c r="AN79" s="92">
        <v>0.22800000000000001</v>
      </c>
      <c r="AO79" s="92">
        <v>0.50370000000000004</v>
      </c>
      <c r="AP79" s="92">
        <v>1.5353000000000001</v>
      </c>
      <c r="AQ79" s="92">
        <v>0.55049999999999999</v>
      </c>
      <c r="AR79" s="92">
        <v>1.5666</v>
      </c>
      <c r="AX79" s="92">
        <v>1.2609999999999999</v>
      </c>
      <c r="AY79" s="92">
        <v>1.3835</v>
      </c>
      <c r="BA79" s="92">
        <v>3.2730000000000001</v>
      </c>
    </row>
    <row r="80" spans="1:53">
      <c r="A80" s="92">
        <v>0.24440000000000001</v>
      </c>
      <c r="B80" s="92">
        <v>0.52890000000000004</v>
      </c>
      <c r="D80" s="92">
        <v>3.5972</v>
      </c>
      <c r="H80" s="92">
        <v>0.28239999999999998</v>
      </c>
      <c r="I80" s="92">
        <v>0.59460000000000002</v>
      </c>
      <c r="K80" s="92">
        <v>0.30470000000000003</v>
      </c>
      <c r="L80" s="92">
        <v>1.0617000000000001</v>
      </c>
      <c r="M80" s="92">
        <v>2.2385000000000002</v>
      </c>
      <c r="N80" s="92">
        <v>0.25979999999999998</v>
      </c>
      <c r="O80" s="92">
        <v>0.57489999999999997</v>
      </c>
      <c r="Q80" s="92">
        <v>1.0147999999999999</v>
      </c>
      <c r="R80" s="92">
        <v>2.1017000000000001</v>
      </c>
      <c r="AA80" s="92">
        <v>0.21079999999999999</v>
      </c>
      <c r="AB80" s="92">
        <v>0.46579999999999999</v>
      </c>
      <c r="AC80" s="92">
        <v>1.4329000000000001</v>
      </c>
      <c r="AD80" s="92">
        <v>3.4091</v>
      </c>
      <c r="AH80" s="92">
        <v>0.24890000000000001</v>
      </c>
      <c r="AI80" s="92">
        <v>0.52590000000000003</v>
      </c>
      <c r="AK80" s="92">
        <v>0.26729999999999998</v>
      </c>
      <c r="AL80" s="92">
        <v>0.58199999999999996</v>
      </c>
      <c r="AN80" s="92">
        <v>0.2281</v>
      </c>
      <c r="AO80" s="92">
        <v>0.504</v>
      </c>
      <c r="AP80" s="92">
        <v>1.5359</v>
      </c>
      <c r="AQ80" s="92">
        <v>0.55079999999999996</v>
      </c>
      <c r="AR80" s="92">
        <v>1.5671999999999999</v>
      </c>
      <c r="AX80" s="92">
        <v>1.2615000000000001</v>
      </c>
      <c r="AY80" s="92">
        <v>1.3841000000000001</v>
      </c>
      <c r="BA80" s="92">
        <v>3.2745000000000002</v>
      </c>
    </row>
    <row r="81" spans="1:53">
      <c r="A81" s="92">
        <v>0.2445</v>
      </c>
      <c r="B81" s="92">
        <v>0.5292</v>
      </c>
      <c r="D81" s="92">
        <v>3.5983999999999998</v>
      </c>
      <c r="H81" s="92">
        <v>0.28260000000000002</v>
      </c>
      <c r="I81" s="92">
        <v>0.59489999999999998</v>
      </c>
      <c r="K81" s="92">
        <v>0.3049</v>
      </c>
      <c r="L81" s="92">
        <v>1.0620000000000001</v>
      </c>
      <c r="M81" s="92">
        <v>2.2393000000000001</v>
      </c>
      <c r="N81" s="92">
        <v>0.26</v>
      </c>
      <c r="O81" s="92">
        <v>0.57520000000000004</v>
      </c>
      <c r="Q81" s="92">
        <v>1.0150999999999999</v>
      </c>
      <c r="R81" s="92">
        <v>2.1023000000000001</v>
      </c>
      <c r="AA81" s="92">
        <v>0.2109</v>
      </c>
      <c r="AB81" s="92">
        <v>0.46610000000000001</v>
      </c>
      <c r="AC81" s="92">
        <v>1.4335</v>
      </c>
      <c r="AD81" s="92">
        <v>3.4100999999999999</v>
      </c>
      <c r="AH81" s="92">
        <v>0.249</v>
      </c>
      <c r="AI81" s="92">
        <v>0.5262</v>
      </c>
      <c r="AK81" s="92">
        <v>0.26750000000000002</v>
      </c>
      <c r="AL81" s="92">
        <v>0.58230000000000004</v>
      </c>
      <c r="AN81" s="92">
        <v>0.2283</v>
      </c>
      <c r="AO81" s="92">
        <v>0.50429999999999997</v>
      </c>
      <c r="AP81" s="92">
        <v>1.5365</v>
      </c>
      <c r="AQ81" s="92">
        <v>0.55110000000000003</v>
      </c>
      <c r="AR81" s="92">
        <v>1.5678000000000001</v>
      </c>
      <c r="AX81" s="92">
        <v>1.2621</v>
      </c>
      <c r="AY81" s="92">
        <v>1.3848</v>
      </c>
      <c r="BA81" s="92">
        <v>3.2759999999999998</v>
      </c>
    </row>
    <row r="82" spans="1:53">
      <c r="A82" s="92">
        <v>0.2447</v>
      </c>
      <c r="B82" s="92">
        <v>0.52949999999999997</v>
      </c>
      <c r="D82" s="92">
        <v>3.5994999999999999</v>
      </c>
      <c r="H82" s="92">
        <v>0.28270000000000001</v>
      </c>
      <c r="I82" s="92">
        <v>0.59519999999999995</v>
      </c>
      <c r="K82" s="92">
        <v>0.30509999999999998</v>
      </c>
      <c r="L82" s="92">
        <v>1.0624</v>
      </c>
      <c r="M82" s="92">
        <v>2.2400000000000002</v>
      </c>
      <c r="N82" s="92">
        <v>0.2601</v>
      </c>
      <c r="O82" s="92">
        <v>0.57550000000000001</v>
      </c>
      <c r="Q82" s="92">
        <v>1.0154000000000001</v>
      </c>
      <c r="R82" s="92">
        <v>2.1029</v>
      </c>
      <c r="AA82" s="92">
        <v>0.21110000000000001</v>
      </c>
      <c r="AB82" s="92">
        <v>0.46629999999999999</v>
      </c>
      <c r="AC82" s="92">
        <v>1.4339999999999999</v>
      </c>
      <c r="AD82" s="92">
        <v>3.4112</v>
      </c>
      <c r="AH82" s="92">
        <v>0.2492</v>
      </c>
      <c r="AI82" s="92">
        <v>0.52649999999999997</v>
      </c>
      <c r="AK82" s="92">
        <v>0.2676</v>
      </c>
      <c r="AL82" s="92">
        <v>0.58260000000000001</v>
      </c>
      <c r="AN82" s="92">
        <v>0.22839999999999999</v>
      </c>
      <c r="AO82" s="92">
        <v>0.50460000000000005</v>
      </c>
      <c r="AP82" s="92">
        <v>1.5370999999999999</v>
      </c>
      <c r="AQ82" s="92">
        <v>0.5514</v>
      </c>
      <c r="AR82" s="92">
        <v>1.5683</v>
      </c>
      <c r="AX82" s="92">
        <v>1.2626999999999999</v>
      </c>
      <c r="AY82" s="92">
        <v>1.3855</v>
      </c>
      <c r="BA82" s="92">
        <v>3.2774999999999999</v>
      </c>
    </row>
    <row r="83" spans="1:53">
      <c r="A83" s="92">
        <v>0.24479999999999999</v>
      </c>
      <c r="B83" s="92">
        <v>0.52980000000000005</v>
      </c>
      <c r="D83" s="92">
        <v>4.0007000000000001</v>
      </c>
      <c r="H83" s="92">
        <v>0.28289999999999998</v>
      </c>
      <c r="I83" s="92">
        <v>0.59550000000000003</v>
      </c>
      <c r="K83" s="92">
        <v>0.30530000000000002</v>
      </c>
      <c r="L83" s="92">
        <v>1.0628</v>
      </c>
      <c r="M83" s="92">
        <v>2.2406999999999999</v>
      </c>
      <c r="N83" s="92">
        <v>0.26029999999999998</v>
      </c>
      <c r="O83" s="92">
        <v>0.57579999999999998</v>
      </c>
      <c r="Q83" s="92">
        <v>1.0158</v>
      </c>
      <c r="R83" s="92">
        <v>2.1034999999999999</v>
      </c>
      <c r="AA83" s="92">
        <v>0.2112</v>
      </c>
      <c r="AB83" s="92">
        <v>0.46660000000000001</v>
      </c>
      <c r="AC83" s="92">
        <v>1.4345000000000001</v>
      </c>
      <c r="AD83" s="92">
        <v>3.4121999999999999</v>
      </c>
      <c r="AH83" s="92">
        <v>0.24929999999999999</v>
      </c>
      <c r="AI83" s="92">
        <v>0.52680000000000005</v>
      </c>
      <c r="AK83" s="92">
        <v>0.26779999999999998</v>
      </c>
      <c r="AL83" s="92">
        <v>0.58299999999999996</v>
      </c>
      <c r="AN83" s="92">
        <v>0.2286</v>
      </c>
      <c r="AO83" s="92">
        <v>0.50490000000000002</v>
      </c>
      <c r="AP83" s="92">
        <v>1.5377000000000001</v>
      </c>
      <c r="AQ83" s="92">
        <v>0.55169999999999997</v>
      </c>
      <c r="AR83" s="92">
        <v>1.5689</v>
      </c>
      <c r="AX83" s="92">
        <v>1.2633000000000001</v>
      </c>
      <c r="AY83" s="92">
        <v>1.3861000000000001</v>
      </c>
      <c r="BA83" s="92">
        <v>3.2789000000000001</v>
      </c>
    </row>
    <row r="84" spans="1:53">
      <c r="A84" s="92">
        <v>0.24490000000000001</v>
      </c>
      <c r="B84" s="92">
        <v>0.53010000000000002</v>
      </c>
      <c r="D84" s="92">
        <v>4.0018000000000002</v>
      </c>
      <c r="H84" s="92">
        <v>0.28299999999999997</v>
      </c>
      <c r="I84" s="92">
        <v>0.5958</v>
      </c>
      <c r="K84" s="92">
        <v>0.30549999999999999</v>
      </c>
      <c r="L84" s="92">
        <v>1.0631999999999999</v>
      </c>
      <c r="M84" s="92">
        <v>2.2414999999999998</v>
      </c>
      <c r="N84" s="92">
        <v>0.26040000000000002</v>
      </c>
      <c r="O84" s="92">
        <v>0.57609999999999995</v>
      </c>
      <c r="Q84" s="92">
        <v>1.0161</v>
      </c>
      <c r="R84" s="92">
        <v>2.1040999999999999</v>
      </c>
      <c r="AA84" s="92">
        <v>0.21129999999999999</v>
      </c>
      <c r="AB84" s="92">
        <v>0.46689999999999998</v>
      </c>
      <c r="AC84" s="92">
        <v>1.4350000000000001</v>
      </c>
      <c r="AD84" s="92">
        <v>3.4133</v>
      </c>
      <c r="AH84" s="92">
        <v>0.2495</v>
      </c>
      <c r="AI84" s="92">
        <v>0.52710000000000001</v>
      </c>
      <c r="AK84" s="92">
        <v>0.26800000000000002</v>
      </c>
      <c r="AL84" s="92">
        <v>0.58330000000000004</v>
      </c>
      <c r="AN84" s="92">
        <v>0.22869999999999999</v>
      </c>
      <c r="AO84" s="92">
        <v>0.50519999999999998</v>
      </c>
      <c r="AP84" s="92">
        <v>1.5383</v>
      </c>
      <c r="AQ84" s="92">
        <v>0.55200000000000005</v>
      </c>
      <c r="AR84" s="92">
        <v>1.5694999999999999</v>
      </c>
      <c r="AX84" s="92">
        <v>1.2639</v>
      </c>
      <c r="AY84" s="92">
        <v>1.3868</v>
      </c>
      <c r="BA84" s="92">
        <v>3.2804000000000002</v>
      </c>
    </row>
    <row r="85" spans="1:53">
      <c r="A85" s="92">
        <v>0.24510000000000001</v>
      </c>
      <c r="B85" s="92">
        <v>0.53039999999999998</v>
      </c>
      <c r="D85" s="92">
        <v>4.0030000000000001</v>
      </c>
      <c r="H85" s="92">
        <v>0.28320000000000001</v>
      </c>
      <c r="I85" s="92">
        <v>0.59609999999999996</v>
      </c>
      <c r="K85" s="92">
        <v>0.30570000000000003</v>
      </c>
      <c r="L85" s="92">
        <v>1.0634999999999999</v>
      </c>
      <c r="M85" s="92">
        <v>2.2422</v>
      </c>
      <c r="N85" s="92">
        <v>0.2606</v>
      </c>
      <c r="O85" s="92">
        <v>0.57640000000000002</v>
      </c>
      <c r="Q85" s="92">
        <v>1.0164</v>
      </c>
      <c r="R85" s="92">
        <v>2.1046999999999998</v>
      </c>
      <c r="AA85" s="92">
        <v>0.2114</v>
      </c>
      <c r="AB85" s="92">
        <v>0.46710000000000002</v>
      </c>
      <c r="AC85" s="92">
        <v>1.4355</v>
      </c>
      <c r="AD85" s="92">
        <v>3.4142999999999999</v>
      </c>
      <c r="AH85" s="92">
        <v>0.24959999999999999</v>
      </c>
      <c r="AI85" s="92">
        <v>0.52739999999999998</v>
      </c>
      <c r="AK85" s="92">
        <v>0.2681</v>
      </c>
      <c r="AL85" s="92">
        <v>0.58360000000000001</v>
      </c>
      <c r="AN85" s="92">
        <v>0.22889999999999999</v>
      </c>
      <c r="AO85" s="92">
        <v>0.50549999999999995</v>
      </c>
      <c r="AP85" s="92">
        <v>1.5388999999999999</v>
      </c>
      <c r="AQ85" s="92">
        <v>0.55220000000000002</v>
      </c>
      <c r="AR85" s="92">
        <v>1.5701000000000001</v>
      </c>
      <c r="AX85" s="92">
        <v>1.2645</v>
      </c>
      <c r="AY85" s="92">
        <v>1.3875</v>
      </c>
      <c r="BA85" s="92">
        <v>3.2818999999999998</v>
      </c>
    </row>
    <row r="86" spans="1:53">
      <c r="A86" s="92">
        <v>0.2452</v>
      </c>
      <c r="B86" s="92">
        <v>0.53069999999999995</v>
      </c>
      <c r="D86" s="92">
        <v>4.0041000000000002</v>
      </c>
      <c r="H86" s="92">
        <v>0.2833</v>
      </c>
      <c r="I86" s="92">
        <v>0.59650000000000003</v>
      </c>
      <c r="K86" s="92">
        <v>0.30580000000000002</v>
      </c>
      <c r="L86" s="92">
        <v>1.0639000000000001</v>
      </c>
      <c r="M86" s="92">
        <v>2.2429000000000001</v>
      </c>
      <c r="N86" s="92">
        <v>0.26069999999999999</v>
      </c>
      <c r="O86" s="92">
        <v>0.57669999999999999</v>
      </c>
      <c r="Q86" s="92">
        <v>1.0166999999999999</v>
      </c>
      <c r="R86" s="92">
        <v>2.1053000000000002</v>
      </c>
      <c r="AA86" s="92">
        <v>0.21160000000000001</v>
      </c>
      <c r="AB86" s="92">
        <v>0.46739999999999998</v>
      </c>
      <c r="AC86" s="92">
        <v>1.4360999999999999</v>
      </c>
      <c r="AD86" s="92">
        <v>3.4154</v>
      </c>
      <c r="AH86" s="92">
        <v>0.24979999999999999</v>
      </c>
      <c r="AI86" s="92">
        <v>0.52769999999999995</v>
      </c>
      <c r="AK86" s="92">
        <v>0.26829999999999998</v>
      </c>
      <c r="AL86" s="92">
        <v>0.58399999999999996</v>
      </c>
      <c r="AN86" s="92">
        <v>0.22900000000000001</v>
      </c>
      <c r="AO86" s="92">
        <v>0.50580000000000003</v>
      </c>
      <c r="AP86" s="92">
        <v>1.5395000000000001</v>
      </c>
      <c r="AQ86" s="92">
        <v>0.55249999999999999</v>
      </c>
      <c r="AR86" s="92">
        <v>1.5707</v>
      </c>
      <c r="AX86" s="92">
        <v>1.2649999999999999</v>
      </c>
      <c r="AY86" s="92">
        <v>1.3880999999999999</v>
      </c>
      <c r="BA86" s="92">
        <v>3.2833999999999999</v>
      </c>
    </row>
    <row r="87" spans="1:53">
      <c r="A87" s="92">
        <v>0.24540000000000001</v>
      </c>
      <c r="B87" s="92">
        <v>0.53090000000000004</v>
      </c>
      <c r="D87" s="92">
        <v>4.0053000000000001</v>
      </c>
      <c r="H87" s="92">
        <v>0.28349999999999997</v>
      </c>
      <c r="I87" s="92">
        <v>0.5968</v>
      </c>
      <c r="K87" s="92">
        <v>0.30599999999999999</v>
      </c>
      <c r="L87" s="92">
        <v>1.0643</v>
      </c>
      <c r="M87" s="92">
        <v>2.2437</v>
      </c>
      <c r="N87" s="92">
        <v>0.26090000000000002</v>
      </c>
      <c r="O87" s="92">
        <v>0.57699999999999996</v>
      </c>
      <c r="Q87" s="92">
        <v>1.0169999999999999</v>
      </c>
      <c r="R87" s="92">
        <v>2.1059999999999999</v>
      </c>
      <c r="AA87" s="92">
        <v>0.2117</v>
      </c>
      <c r="AB87" s="92">
        <v>0.46760000000000002</v>
      </c>
      <c r="AC87" s="92">
        <v>1.4366000000000001</v>
      </c>
      <c r="AD87" s="92">
        <v>3.4163999999999999</v>
      </c>
      <c r="AH87" s="92">
        <v>0.24990000000000001</v>
      </c>
      <c r="AI87" s="92">
        <v>0.52800000000000002</v>
      </c>
      <c r="AK87" s="92">
        <v>0.26840000000000003</v>
      </c>
      <c r="AL87" s="92">
        <v>0.58430000000000004</v>
      </c>
      <c r="AN87" s="92">
        <v>0.22919999999999999</v>
      </c>
      <c r="AO87" s="92">
        <v>0.50609999999999999</v>
      </c>
      <c r="AP87" s="92">
        <v>1.5401</v>
      </c>
      <c r="AQ87" s="92">
        <v>0.55279999999999996</v>
      </c>
      <c r="AR87" s="92">
        <v>1.5711999999999999</v>
      </c>
      <c r="AX87" s="92">
        <v>1.2656000000000001</v>
      </c>
      <c r="AY87" s="92">
        <v>1.3888</v>
      </c>
      <c r="BA87" s="92">
        <v>3.2848999999999999</v>
      </c>
    </row>
    <row r="88" spans="1:53">
      <c r="A88" s="92">
        <v>0.2455</v>
      </c>
      <c r="B88" s="92">
        <v>0.53120000000000001</v>
      </c>
      <c r="D88" s="92">
        <v>4.0064000000000002</v>
      </c>
      <c r="H88" s="92">
        <v>0.28370000000000001</v>
      </c>
      <c r="I88" s="92">
        <v>0.59709999999999996</v>
      </c>
      <c r="K88" s="92">
        <v>0.30620000000000003</v>
      </c>
      <c r="L88" s="92">
        <v>1.0646</v>
      </c>
      <c r="M88" s="92">
        <v>2.2444000000000002</v>
      </c>
      <c r="N88" s="92">
        <v>0.26100000000000001</v>
      </c>
      <c r="O88" s="92">
        <v>0.57730000000000004</v>
      </c>
      <c r="Q88" s="92">
        <v>1.0173000000000001</v>
      </c>
      <c r="R88" s="92">
        <v>2.1065999999999998</v>
      </c>
      <c r="AA88" s="92">
        <v>0.21179999999999999</v>
      </c>
      <c r="AB88" s="92">
        <v>0.46789999999999998</v>
      </c>
      <c r="AC88" s="92">
        <v>1.4371</v>
      </c>
      <c r="AD88" s="92">
        <v>3.4175</v>
      </c>
      <c r="AH88" s="92">
        <v>0.25009999999999999</v>
      </c>
      <c r="AI88" s="92">
        <v>0.52829999999999999</v>
      </c>
      <c r="AK88" s="92">
        <v>0.26860000000000001</v>
      </c>
      <c r="AL88" s="92">
        <v>0.58460000000000001</v>
      </c>
      <c r="AN88" s="92">
        <v>0.2293</v>
      </c>
      <c r="AO88" s="92">
        <v>0.50639999999999996</v>
      </c>
      <c r="AP88" s="92">
        <v>1.5407</v>
      </c>
      <c r="AQ88" s="92">
        <v>0.55310000000000004</v>
      </c>
      <c r="AR88" s="92">
        <v>1.5718000000000001</v>
      </c>
      <c r="AX88" s="92">
        <v>1.2662</v>
      </c>
      <c r="AY88" s="92">
        <v>1.3895</v>
      </c>
      <c r="BA88" s="92">
        <v>3.2864</v>
      </c>
    </row>
    <row r="89" spans="1:53">
      <c r="A89" s="92">
        <v>0.24560000000000001</v>
      </c>
      <c r="B89" s="92">
        <v>0.53149999999999997</v>
      </c>
      <c r="D89" s="92">
        <v>4.0076000000000001</v>
      </c>
      <c r="H89" s="92">
        <v>0.2838</v>
      </c>
      <c r="I89" s="92">
        <v>0.59740000000000004</v>
      </c>
      <c r="K89" s="92">
        <v>0.30640000000000001</v>
      </c>
      <c r="L89" s="92">
        <v>1.0649999999999999</v>
      </c>
      <c r="M89" s="92">
        <v>2.2450999999999999</v>
      </c>
      <c r="N89" s="92">
        <v>0.26119999999999999</v>
      </c>
      <c r="O89" s="92">
        <v>0.57769999999999999</v>
      </c>
      <c r="Q89" s="92">
        <v>1.0176000000000001</v>
      </c>
      <c r="R89" s="92">
        <v>2.1072000000000002</v>
      </c>
      <c r="AA89" s="92">
        <v>0.21190000000000001</v>
      </c>
      <c r="AB89" s="92">
        <v>0.46820000000000001</v>
      </c>
      <c r="AC89" s="92">
        <v>1.4376</v>
      </c>
      <c r="AD89" s="92">
        <v>3.4184999999999999</v>
      </c>
      <c r="AH89" s="92">
        <v>0.25019999999999998</v>
      </c>
      <c r="AI89" s="92">
        <v>0.52859999999999996</v>
      </c>
      <c r="AK89" s="92">
        <v>0.26879999999999998</v>
      </c>
      <c r="AL89" s="92">
        <v>0.58499999999999996</v>
      </c>
      <c r="AN89" s="92">
        <v>0.22950000000000001</v>
      </c>
      <c r="AO89" s="92">
        <v>0.50670000000000004</v>
      </c>
      <c r="AP89" s="92">
        <v>1.5412999999999999</v>
      </c>
      <c r="AQ89" s="92">
        <v>0.5534</v>
      </c>
      <c r="AR89" s="92">
        <v>1.5724</v>
      </c>
      <c r="AX89" s="92">
        <v>1.2667999999999999</v>
      </c>
      <c r="AY89" s="92">
        <v>1.3900999999999999</v>
      </c>
      <c r="BA89" s="92">
        <v>3.2879</v>
      </c>
    </row>
    <row r="90" spans="1:53">
      <c r="A90" s="92">
        <v>0.24579999999999999</v>
      </c>
      <c r="B90" s="92">
        <v>0.53180000000000005</v>
      </c>
      <c r="D90" s="92">
        <v>4.0087999999999999</v>
      </c>
      <c r="H90" s="92">
        <v>0.28399999999999997</v>
      </c>
      <c r="I90" s="92">
        <v>0.59770000000000001</v>
      </c>
      <c r="K90" s="92">
        <v>0.30659999999999998</v>
      </c>
      <c r="L90" s="92">
        <v>1.0653999999999999</v>
      </c>
      <c r="M90" s="92">
        <v>2.2458999999999998</v>
      </c>
      <c r="N90" s="92">
        <v>0.26140000000000002</v>
      </c>
      <c r="O90" s="92">
        <v>0.57799999999999996</v>
      </c>
      <c r="Q90" s="92">
        <v>1.0179</v>
      </c>
      <c r="R90" s="92">
        <v>2.1078000000000001</v>
      </c>
      <c r="AA90" s="92">
        <v>0.21210000000000001</v>
      </c>
      <c r="AB90" s="92">
        <v>0.46839999999999998</v>
      </c>
      <c r="AC90" s="92">
        <v>1.4381999999999999</v>
      </c>
      <c r="AD90" s="92">
        <v>3.4196</v>
      </c>
      <c r="AH90" s="92">
        <v>0.25030000000000002</v>
      </c>
      <c r="AI90" s="92">
        <v>0.52890000000000004</v>
      </c>
      <c r="AK90" s="92">
        <v>0.26889999999999997</v>
      </c>
      <c r="AL90" s="92">
        <v>0.58530000000000004</v>
      </c>
      <c r="AN90" s="92">
        <v>0.2296</v>
      </c>
      <c r="AO90" s="92">
        <v>0.5071</v>
      </c>
      <c r="AP90" s="92">
        <v>1.5419</v>
      </c>
      <c r="AQ90" s="92">
        <v>0.55369999999999997</v>
      </c>
      <c r="AR90" s="92">
        <v>1.573</v>
      </c>
      <c r="AX90" s="92">
        <v>1.2674000000000001</v>
      </c>
      <c r="AY90" s="92">
        <v>1.3908</v>
      </c>
      <c r="BA90" s="92">
        <v>3.2894000000000001</v>
      </c>
    </row>
    <row r="91" spans="1:53">
      <c r="A91" s="92">
        <v>0.24590000000000001</v>
      </c>
      <c r="B91" s="92">
        <v>0.53210000000000002</v>
      </c>
      <c r="D91" s="92">
        <v>4.0099</v>
      </c>
      <c r="H91" s="92">
        <v>0.28410000000000002</v>
      </c>
      <c r="I91" s="92">
        <v>0.59809999999999997</v>
      </c>
      <c r="K91" s="92">
        <v>0.30680000000000002</v>
      </c>
      <c r="L91" s="92">
        <v>1.0658000000000001</v>
      </c>
      <c r="M91" s="92">
        <v>2.2465999999999999</v>
      </c>
      <c r="N91" s="92">
        <v>0.26150000000000001</v>
      </c>
      <c r="O91" s="92">
        <v>0.57830000000000004</v>
      </c>
      <c r="Q91" s="92">
        <v>1.0182</v>
      </c>
      <c r="R91" s="92">
        <v>2.1084000000000001</v>
      </c>
      <c r="AA91" s="92">
        <v>0.2122</v>
      </c>
      <c r="AB91" s="92">
        <v>0.46870000000000001</v>
      </c>
      <c r="AC91" s="92">
        <v>1.4387000000000001</v>
      </c>
      <c r="AD91" s="92">
        <v>3.4207000000000001</v>
      </c>
      <c r="AH91" s="92">
        <v>0.2505</v>
      </c>
      <c r="AI91" s="92">
        <v>0.5292</v>
      </c>
      <c r="AK91" s="92">
        <v>0.26910000000000001</v>
      </c>
      <c r="AL91" s="92">
        <v>0.58560000000000001</v>
      </c>
      <c r="AN91" s="92">
        <v>0.2298</v>
      </c>
      <c r="AO91" s="92">
        <v>0.50739999999999996</v>
      </c>
      <c r="AP91" s="92">
        <v>1.5425</v>
      </c>
      <c r="AQ91" s="92">
        <v>0.55400000000000005</v>
      </c>
      <c r="AR91" s="92">
        <v>1.5736000000000001</v>
      </c>
      <c r="AX91" s="92">
        <v>1.268</v>
      </c>
      <c r="AY91" s="92">
        <v>1.3915</v>
      </c>
      <c r="BA91" s="92">
        <v>3.2909000000000002</v>
      </c>
    </row>
    <row r="92" spans="1:53">
      <c r="A92" s="92">
        <v>0.24610000000000001</v>
      </c>
      <c r="B92" s="92">
        <v>0.53239999999999998</v>
      </c>
      <c r="D92" s="92">
        <v>4.0110999999999999</v>
      </c>
      <c r="H92" s="92">
        <v>0.2843</v>
      </c>
      <c r="I92" s="92">
        <v>0.59840000000000004</v>
      </c>
      <c r="K92" s="92">
        <v>0.30690000000000001</v>
      </c>
      <c r="L92" s="92">
        <v>1.0661</v>
      </c>
      <c r="M92" s="92">
        <v>2.2473000000000001</v>
      </c>
      <c r="N92" s="92">
        <v>0.26169999999999999</v>
      </c>
      <c r="O92" s="92">
        <v>0.5786</v>
      </c>
      <c r="Q92" s="92">
        <v>1.0185</v>
      </c>
      <c r="R92" s="92">
        <v>2.109</v>
      </c>
      <c r="AA92" s="92">
        <v>0.21229999999999999</v>
      </c>
      <c r="AB92" s="92">
        <v>0.46899999999999997</v>
      </c>
      <c r="AC92" s="92">
        <v>1.4392</v>
      </c>
      <c r="AD92" s="92">
        <v>3.4217</v>
      </c>
      <c r="AH92" s="92">
        <v>0.25059999999999999</v>
      </c>
      <c r="AI92" s="92">
        <v>0.52949999999999997</v>
      </c>
      <c r="AK92" s="92">
        <v>0.26929999999999998</v>
      </c>
      <c r="AL92" s="92">
        <v>0.58599999999999997</v>
      </c>
      <c r="AN92" s="92">
        <v>0.22989999999999999</v>
      </c>
      <c r="AO92" s="92">
        <v>0.50770000000000004</v>
      </c>
      <c r="AP92" s="92">
        <v>1.5430999999999999</v>
      </c>
      <c r="AQ92" s="92">
        <v>0.55420000000000003</v>
      </c>
      <c r="AR92" s="92">
        <v>1.5742</v>
      </c>
      <c r="AX92" s="92">
        <v>1.2685</v>
      </c>
      <c r="AY92" s="92">
        <v>1.3920999999999999</v>
      </c>
      <c r="BA92" s="92">
        <v>3.2923</v>
      </c>
    </row>
    <row r="93" spans="1:53">
      <c r="A93" s="92">
        <v>0.2462</v>
      </c>
      <c r="B93" s="92">
        <v>0.53269999999999995</v>
      </c>
      <c r="D93" s="92">
        <v>4.0122</v>
      </c>
      <c r="H93" s="92">
        <v>0.28439999999999999</v>
      </c>
      <c r="I93" s="92">
        <v>0.59870000000000001</v>
      </c>
      <c r="K93" s="92">
        <v>0.30709999999999998</v>
      </c>
      <c r="L93" s="92">
        <v>1.0665</v>
      </c>
      <c r="M93" s="92">
        <v>2.2481</v>
      </c>
      <c r="N93" s="92">
        <v>0.26179999999999998</v>
      </c>
      <c r="O93" s="92">
        <v>0.57889999999999997</v>
      </c>
      <c r="Q93" s="92">
        <v>1.0187999999999999</v>
      </c>
      <c r="R93" s="92">
        <v>2.1095999999999999</v>
      </c>
      <c r="AA93" s="92">
        <v>0.21240000000000001</v>
      </c>
      <c r="AB93" s="92">
        <v>0.46920000000000001</v>
      </c>
      <c r="AC93" s="92">
        <v>1.4397</v>
      </c>
      <c r="AD93" s="92">
        <v>3.4228000000000001</v>
      </c>
      <c r="AH93" s="92">
        <v>0.25080000000000002</v>
      </c>
      <c r="AI93" s="92">
        <v>0.52980000000000005</v>
      </c>
      <c r="AK93" s="92">
        <v>0.26939999999999997</v>
      </c>
      <c r="AL93" s="92">
        <v>0.58630000000000004</v>
      </c>
      <c r="AN93" s="92">
        <v>0.2301</v>
      </c>
      <c r="AO93" s="92">
        <v>0.50800000000000001</v>
      </c>
      <c r="AP93" s="92">
        <v>1.5437000000000001</v>
      </c>
      <c r="AQ93" s="92">
        <v>0.55449999999999999</v>
      </c>
      <c r="AR93" s="92">
        <v>1.5747</v>
      </c>
      <c r="AX93" s="92">
        <v>1.2690999999999999</v>
      </c>
      <c r="AY93" s="92">
        <v>1.3928</v>
      </c>
      <c r="BA93" s="92">
        <v>3.2938000000000001</v>
      </c>
    </row>
    <row r="94" spans="1:53">
      <c r="A94" s="92">
        <v>0.24629999999999999</v>
      </c>
      <c r="B94" s="92">
        <v>0.53290000000000004</v>
      </c>
      <c r="D94" s="92">
        <v>4.0133999999999999</v>
      </c>
      <c r="H94" s="92">
        <v>0.28460000000000002</v>
      </c>
      <c r="I94" s="92">
        <v>0.59899999999999998</v>
      </c>
      <c r="K94" s="92">
        <v>0.30730000000000002</v>
      </c>
      <c r="L94" s="92">
        <v>1.0669</v>
      </c>
      <c r="M94" s="92">
        <v>2.2488000000000001</v>
      </c>
      <c r="N94" s="92">
        <v>0.26200000000000001</v>
      </c>
      <c r="O94" s="92">
        <v>0.57920000000000005</v>
      </c>
      <c r="Q94" s="92">
        <v>1.0190999999999999</v>
      </c>
      <c r="R94" s="92">
        <v>2.1103000000000001</v>
      </c>
      <c r="AA94" s="92">
        <v>0.21260000000000001</v>
      </c>
      <c r="AB94" s="92">
        <v>0.46949999999999997</v>
      </c>
      <c r="AC94" s="92">
        <v>1.4402999999999999</v>
      </c>
      <c r="AD94" s="92">
        <v>3.4238</v>
      </c>
      <c r="AH94" s="92">
        <v>0.25090000000000001</v>
      </c>
      <c r="AI94" s="92">
        <v>0.53010000000000002</v>
      </c>
      <c r="AK94" s="92">
        <v>0.26960000000000001</v>
      </c>
      <c r="AL94" s="92">
        <v>0.58660000000000001</v>
      </c>
      <c r="AN94" s="92">
        <v>0.23019999999999999</v>
      </c>
      <c r="AO94" s="92">
        <v>0.50829999999999997</v>
      </c>
      <c r="AP94" s="92">
        <v>1.5443</v>
      </c>
      <c r="AQ94" s="92">
        <v>0.55479999999999996</v>
      </c>
      <c r="AR94" s="92">
        <v>1.5752999999999999</v>
      </c>
      <c r="AX94" s="92">
        <v>1.2697000000000001</v>
      </c>
      <c r="AY94" s="92">
        <v>1.3935</v>
      </c>
      <c r="BA94" s="92">
        <v>3.2953000000000001</v>
      </c>
    </row>
    <row r="95" spans="1:53">
      <c r="A95" s="92">
        <v>0.2465</v>
      </c>
      <c r="B95" s="92">
        <v>0.53320000000000001</v>
      </c>
      <c r="D95" s="92">
        <v>4.0145999999999997</v>
      </c>
      <c r="H95" s="92">
        <v>0.28470000000000001</v>
      </c>
      <c r="I95" s="92">
        <v>0.59930000000000005</v>
      </c>
      <c r="K95" s="92">
        <v>0.3075</v>
      </c>
      <c r="L95" s="92">
        <v>1.0672999999999999</v>
      </c>
      <c r="M95" s="92">
        <v>2.2494999999999998</v>
      </c>
      <c r="N95" s="92">
        <v>0.2621</v>
      </c>
      <c r="O95" s="92">
        <v>0.57950000000000002</v>
      </c>
      <c r="Q95" s="92">
        <v>1.0194000000000001</v>
      </c>
      <c r="R95" s="92">
        <v>2.1109</v>
      </c>
      <c r="AA95" s="92">
        <v>0.2127</v>
      </c>
      <c r="AB95" s="92">
        <v>0.46970000000000001</v>
      </c>
      <c r="AC95" s="92">
        <v>1.4408000000000001</v>
      </c>
      <c r="AD95" s="92">
        <v>3.4249000000000001</v>
      </c>
      <c r="AH95" s="92">
        <v>0.25109999999999999</v>
      </c>
      <c r="AI95" s="92">
        <v>0.53049999999999997</v>
      </c>
      <c r="AK95" s="92">
        <v>0.26979999999999998</v>
      </c>
      <c r="AL95" s="92">
        <v>0.58699999999999997</v>
      </c>
      <c r="AN95" s="92">
        <v>0.2303</v>
      </c>
      <c r="AO95" s="92">
        <v>0.50860000000000005</v>
      </c>
      <c r="AP95" s="92">
        <v>1.5448999999999999</v>
      </c>
      <c r="AQ95" s="92">
        <v>0.55510000000000004</v>
      </c>
      <c r="AR95" s="92">
        <v>1.5759000000000001</v>
      </c>
      <c r="AX95" s="92">
        <v>1.2703</v>
      </c>
      <c r="AY95" s="92">
        <v>1.3940999999999999</v>
      </c>
      <c r="BA95" s="92">
        <v>3.2968000000000002</v>
      </c>
    </row>
    <row r="96" spans="1:53">
      <c r="A96" s="92">
        <v>0.24660000000000001</v>
      </c>
      <c r="B96" s="92">
        <v>0.53349999999999997</v>
      </c>
      <c r="D96" s="92">
        <v>4.0156999999999998</v>
      </c>
      <c r="H96" s="92">
        <v>0.28489999999999999</v>
      </c>
      <c r="I96" s="92">
        <v>0.59970000000000001</v>
      </c>
      <c r="K96" s="92">
        <v>0.30769999999999997</v>
      </c>
      <c r="L96" s="92">
        <v>1.0676000000000001</v>
      </c>
      <c r="M96" s="92">
        <v>2.2503000000000002</v>
      </c>
      <c r="N96" s="92">
        <v>0.26229999999999998</v>
      </c>
      <c r="O96" s="92">
        <v>0.57979999999999998</v>
      </c>
      <c r="Q96" s="92">
        <v>1.0197000000000001</v>
      </c>
      <c r="R96" s="92">
        <v>2.1114999999999999</v>
      </c>
      <c r="AA96" s="92">
        <v>0.21279999999999999</v>
      </c>
      <c r="AB96" s="92">
        <v>0.47</v>
      </c>
      <c r="AC96" s="92">
        <v>1.4413</v>
      </c>
      <c r="AD96" s="92">
        <v>3.4258999999999999</v>
      </c>
      <c r="AH96" s="92">
        <v>0.25119999999999998</v>
      </c>
      <c r="AI96" s="92">
        <v>0.53080000000000005</v>
      </c>
      <c r="AK96" s="92">
        <v>0.26989999999999997</v>
      </c>
      <c r="AL96" s="92">
        <v>0.58730000000000004</v>
      </c>
      <c r="AN96" s="92">
        <v>0.23050000000000001</v>
      </c>
      <c r="AO96" s="92">
        <v>0.50890000000000002</v>
      </c>
      <c r="AP96" s="92">
        <v>1.5455000000000001</v>
      </c>
      <c r="AQ96" s="92">
        <v>0.5554</v>
      </c>
      <c r="AR96" s="92">
        <v>1.5765</v>
      </c>
      <c r="AX96" s="92">
        <v>1.2708999999999999</v>
      </c>
      <c r="AY96" s="92">
        <v>1.3948</v>
      </c>
      <c r="BA96" s="92">
        <v>3.2982999999999998</v>
      </c>
    </row>
    <row r="97" spans="1:53">
      <c r="A97" s="92">
        <v>0.24679999999999999</v>
      </c>
      <c r="B97" s="92">
        <v>0.53380000000000005</v>
      </c>
      <c r="D97" s="92">
        <v>4.0168999999999997</v>
      </c>
      <c r="H97" s="92">
        <v>0.28499999999999998</v>
      </c>
      <c r="I97" s="92">
        <v>0.6</v>
      </c>
      <c r="K97" s="92">
        <v>0.30790000000000001</v>
      </c>
      <c r="L97" s="92">
        <v>1.0680000000000001</v>
      </c>
      <c r="M97" s="92">
        <v>2.2509999999999999</v>
      </c>
      <c r="N97" s="92">
        <v>0.26240000000000002</v>
      </c>
      <c r="O97" s="92">
        <v>0.58020000000000005</v>
      </c>
      <c r="Q97" s="92">
        <v>1.02</v>
      </c>
      <c r="R97" s="92">
        <v>2.1120999999999999</v>
      </c>
      <c r="AA97" s="92">
        <v>0.21299999999999999</v>
      </c>
      <c r="AB97" s="92">
        <v>0.4703</v>
      </c>
      <c r="AC97" s="92">
        <v>1.4418</v>
      </c>
      <c r="AD97" s="92">
        <v>3.427</v>
      </c>
      <c r="AH97" s="92">
        <v>0.25140000000000001</v>
      </c>
      <c r="AI97" s="92">
        <v>0.53110000000000002</v>
      </c>
      <c r="AK97" s="92">
        <v>0.27010000000000001</v>
      </c>
      <c r="AL97" s="92">
        <v>0.58760000000000001</v>
      </c>
      <c r="AN97" s="92">
        <v>0.2306</v>
      </c>
      <c r="AO97" s="92">
        <v>0.50919999999999999</v>
      </c>
      <c r="AP97" s="92">
        <v>1.5461</v>
      </c>
      <c r="AQ97" s="92">
        <v>0.55569999999999997</v>
      </c>
      <c r="AR97" s="92">
        <v>1.5770999999999999</v>
      </c>
      <c r="AX97" s="92">
        <v>1.2715000000000001</v>
      </c>
      <c r="AY97" s="92">
        <v>1.3955</v>
      </c>
      <c r="BA97" s="92">
        <v>3.2997999999999998</v>
      </c>
    </row>
    <row r="98" spans="1:53">
      <c r="A98" s="92">
        <v>0.24690000000000001</v>
      </c>
      <c r="B98" s="92">
        <v>0.53410000000000002</v>
      </c>
      <c r="D98" s="92">
        <v>4.0179999999999998</v>
      </c>
      <c r="H98" s="92">
        <v>0.28520000000000001</v>
      </c>
      <c r="I98" s="92">
        <v>1.0003</v>
      </c>
      <c r="K98" s="92">
        <v>0.30809999999999998</v>
      </c>
      <c r="L98" s="92">
        <v>1.0684</v>
      </c>
      <c r="M98" s="92">
        <v>2.2517999999999998</v>
      </c>
      <c r="N98" s="92">
        <v>0.2626</v>
      </c>
      <c r="O98" s="92">
        <v>0.58050000000000002</v>
      </c>
      <c r="Q98" s="92">
        <v>1.0203</v>
      </c>
      <c r="R98" s="92">
        <v>2.1126999999999998</v>
      </c>
      <c r="AA98" s="92">
        <v>0.21310000000000001</v>
      </c>
      <c r="AB98" s="92">
        <v>0.47049999999999997</v>
      </c>
      <c r="AC98" s="92">
        <v>1.4423999999999999</v>
      </c>
      <c r="AD98" s="92">
        <v>3.4281000000000001</v>
      </c>
      <c r="AH98" s="92">
        <v>0.2515</v>
      </c>
      <c r="AI98" s="92">
        <v>0.53139999999999998</v>
      </c>
      <c r="AK98" s="92">
        <v>0.2702</v>
      </c>
      <c r="AL98" s="92">
        <v>0.58799999999999997</v>
      </c>
      <c r="AN98" s="92">
        <v>0.23080000000000001</v>
      </c>
      <c r="AO98" s="92">
        <v>0.50949999999999995</v>
      </c>
      <c r="AP98" s="92">
        <v>1.5467</v>
      </c>
      <c r="AQ98" s="92">
        <v>0.55600000000000005</v>
      </c>
      <c r="AR98" s="92">
        <v>1.5777000000000001</v>
      </c>
      <c r="AX98" s="92">
        <v>1.2721</v>
      </c>
      <c r="AY98" s="92">
        <v>1.3962000000000001</v>
      </c>
      <c r="BA98" s="92">
        <v>3.3012999999999999</v>
      </c>
    </row>
    <row r="99" spans="1:53">
      <c r="A99" s="92">
        <v>0.247</v>
      </c>
      <c r="B99" s="92">
        <v>0.53439999999999999</v>
      </c>
      <c r="D99" s="92">
        <v>4.0191999999999997</v>
      </c>
      <c r="H99" s="92">
        <v>0.28539999999999999</v>
      </c>
      <c r="I99" s="92">
        <v>1.0005999999999999</v>
      </c>
      <c r="K99" s="92">
        <v>0.30819999999999997</v>
      </c>
      <c r="L99" s="92">
        <v>1.0688</v>
      </c>
      <c r="M99" s="92">
        <v>2.2524999999999999</v>
      </c>
      <c r="N99" s="92">
        <v>0.26279999999999998</v>
      </c>
      <c r="O99" s="92">
        <v>0.58079999999999998</v>
      </c>
      <c r="Q99" s="92">
        <v>1.0206</v>
      </c>
      <c r="R99" s="92">
        <v>2.1133000000000002</v>
      </c>
      <c r="AA99" s="92">
        <v>0.2132</v>
      </c>
      <c r="AB99" s="92">
        <v>0.4708</v>
      </c>
      <c r="AC99" s="92">
        <v>1.4429000000000001</v>
      </c>
      <c r="AD99" s="92">
        <v>3.4291</v>
      </c>
      <c r="AH99" s="92">
        <v>0.25169999999999998</v>
      </c>
      <c r="AI99" s="92">
        <v>0.53169999999999995</v>
      </c>
      <c r="AK99" s="92">
        <v>0.27039999999999997</v>
      </c>
      <c r="AL99" s="92">
        <v>0.58830000000000005</v>
      </c>
      <c r="AN99" s="92">
        <v>0.23089999999999999</v>
      </c>
      <c r="AO99" s="92">
        <v>0.50980000000000003</v>
      </c>
      <c r="AP99" s="92">
        <v>1.5472999999999999</v>
      </c>
      <c r="AQ99" s="92">
        <v>0.55620000000000003</v>
      </c>
      <c r="AR99" s="92">
        <v>1.5782</v>
      </c>
      <c r="AX99" s="92">
        <v>1.2726</v>
      </c>
      <c r="AY99" s="92">
        <v>1.3968</v>
      </c>
      <c r="BA99" s="92">
        <v>3.3028</v>
      </c>
    </row>
    <row r="100" spans="1:53">
      <c r="A100" s="92">
        <v>0.2472</v>
      </c>
      <c r="B100" s="92">
        <v>0.53469999999999995</v>
      </c>
      <c r="D100" s="92">
        <v>4.0204000000000004</v>
      </c>
      <c r="H100" s="92">
        <v>0.28549999999999998</v>
      </c>
      <c r="I100" s="92">
        <v>1.0008999999999999</v>
      </c>
      <c r="K100" s="92">
        <v>0.30840000000000001</v>
      </c>
      <c r="L100" s="92">
        <v>1.0690999999999999</v>
      </c>
      <c r="M100" s="92">
        <v>2.2532000000000001</v>
      </c>
      <c r="N100" s="92">
        <v>0.26290000000000002</v>
      </c>
      <c r="O100" s="92">
        <v>0.58109999999999995</v>
      </c>
      <c r="Q100" s="92">
        <v>1.0208999999999999</v>
      </c>
      <c r="R100" s="92">
        <v>2.1139000000000001</v>
      </c>
      <c r="AA100" s="92">
        <v>0.21329999999999999</v>
      </c>
      <c r="AB100" s="92">
        <v>0.47110000000000002</v>
      </c>
      <c r="AC100" s="92">
        <v>1.4434</v>
      </c>
      <c r="AD100" s="92">
        <v>3.4302000000000001</v>
      </c>
      <c r="AH100" s="92">
        <v>0.25180000000000002</v>
      </c>
      <c r="AI100" s="92">
        <v>0.53200000000000003</v>
      </c>
      <c r="AK100" s="92">
        <v>0.27060000000000001</v>
      </c>
      <c r="AL100" s="92">
        <v>0.58860000000000001</v>
      </c>
      <c r="AN100" s="92">
        <v>0.2311</v>
      </c>
      <c r="AO100" s="92">
        <v>0.5101</v>
      </c>
      <c r="AP100" s="92">
        <v>1.5479000000000001</v>
      </c>
      <c r="AQ100" s="92">
        <v>0.55649999999999999</v>
      </c>
      <c r="AR100" s="92">
        <v>1.5788</v>
      </c>
      <c r="AX100" s="92">
        <v>1.2732000000000001</v>
      </c>
      <c r="AY100" s="92">
        <v>1.3975</v>
      </c>
      <c r="BA100" s="92">
        <v>3.3043</v>
      </c>
    </row>
    <row r="101" spans="1:53">
      <c r="A101" s="92">
        <v>0.24729999999999999</v>
      </c>
      <c r="B101" s="92">
        <v>0.53500000000000003</v>
      </c>
      <c r="D101" s="92">
        <v>4.0214999999999996</v>
      </c>
      <c r="H101" s="92">
        <v>0.28570000000000001</v>
      </c>
      <c r="I101" s="92">
        <v>1.0013000000000001</v>
      </c>
      <c r="K101" s="92">
        <v>0.30859999999999999</v>
      </c>
      <c r="L101" s="92">
        <v>1.0694999999999999</v>
      </c>
      <c r="M101" s="92">
        <v>2.254</v>
      </c>
      <c r="N101" s="92">
        <v>0.2631</v>
      </c>
      <c r="O101" s="92">
        <v>0.58140000000000003</v>
      </c>
      <c r="Q101" s="92">
        <v>1.0212000000000001</v>
      </c>
      <c r="R101" s="92">
        <v>2.1145999999999998</v>
      </c>
      <c r="AA101" s="92">
        <v>0.2135</v>
      </c>
      <c r="AB101" s="92">
        <v>0.4713</v>
      </c>
      <c r="AC101" s="92">
        <v>1.4439</v>
      </c>
      <c r="AD101" s="92">
        <v>3.4312</v>
      </c>
      <c r="AH101" s="92">
        <v>0.25190000000000001</v>
      </c>
      <c r="AI101" s="92">
        <v>0.5323</v>
      </c>
      <c r="AK101" s="92">
        <v>0.2707</v>
      </c>
      <c r="AL101" s="92">
        <v>0.58899999999999997</v>
      </c>
      <c r="AN101" s="92">
        <v>0.23119999999999999</v>
      </c>
      <c r="AO101" s="92">
        <v>0.51039999999999996</v>
      </c>
      <c r="AP101" s="92">
        <v>1.5485</v>
      </c>
      <c r="AQ101" s="92">
        <v>0.55679999999999996</v>
      </c>
      <c r="AR101" s="92">
        <v>1.5793999999999999</v>
      </c>
      <c r="AX101" s="92">
        <v>1.2738</v>
      </c>
      <c r="AY101" s="92">
        <v>1.3982000000000001</v>
      </c>
      <c r="BA101" s="92">
        <v>3.3058000000000001</v>
      </c>
    </row>
    <row r="102" spans="1:53">
      <c r="A102" s="92">
        <v>0.2475</v>
      </c>
      <c r="B102" s="92">
        <v>0.53520000000000001</v>
      </c>
      <c r="D102" s="92">
        <v>4.0227000000000004</v>
      </c>
      <c r="H102" s="92">
        <v>0.2858</v>
      </c>
      <c r="I102" s="92">
        <v>1.0016</v>
      </c>
      <c r="K102" s="92">
        <v>0.30880000000000002</v>
      </c>
      <c r="L102" s="92">
        <v>1.0699000000000001</v>
      </c>
      <c r="M102" s="92">
        <v>2.2547000000000001</v>
      </c>
      <c r="N102" s="92">
        <v>0.26319999999999999</v>
      </c>
      <c r="O102" s="92">
        <v>0.58169999999999999</v>
      </c>
      <c r="Q102" s="92">
        <v>1.0216000000000001</v>
      </c>
      <c r="R102" s="92">
        <v>2.1152000000000002</v>
      </c>
      <c r="AA102" s="92">
        <v>0.21360000000000001</v>
      </c>
      <c r="AB102" s="92">
        <v>0.47160000000000002</v>
      </c>
      <c r="AC102" s="92">
        <v>1.4444999999999999</v>
      </c>
      <c r="AD102" s="92">
        <v>3.4323000000000001</v>
      </c>
      <c r="AH102" s="92">
        <v>0.25209999999999999</v>
      </c>
      <c r="AI102" s="92">
        <v>0.53259999999999996</v>
      </c>
      <c r="AK102" s="92">
        <v>0.27089999999999997</v>
      </c>
      <c r="AL102" s="92">
        <v>0.58930000000000005</v>
      </c>
      <c r="AN102" s="92">
        <v>0.23139999999999999</v>
      </c>
      <c r="AO102" s="92">
        <v>0.51070000000000004</v>
      </c>
      <c r="AP102" s="92">
        <v>1.5490999999999999</v>
      </c>
      <c r="AQ102" s="92">
        <v>0.55710000000000004</v>
      </c>
      <c r="AR102" s="92">
        <v>1.58</v>
      </c>
      <c r="AX102" s="92">
        <v>1.2744</v>
      </c>
      <c r="AY102" s="92">
        <v>1.3988</v>
      </c>
      <c r="BA102" s="92">
        <v>3.3073000000000001</v>
      </c>
    </row>
    <row r="103" spans="1:53">
      <c r="A103" s="92">
        <v>0.24759999999999999</v>
      </c>
      <c r="B103" s="92">
        <v>0.53549999999999998</v>
      </c>
      <c r="D103" s="92">
        <v>4.0239000000000003</v>
      </c>
      <c r="H103" s="92">
        <v>0.28599999999999998</v>
      </c>
      <c r="I103" s="92">
        <v>1.0019</v>
      </c>
      <c r="K103" s="92">
        <v>0.309</v>
      </c>
      <c r="L103" s="92">
        <v>1.0703</v>
      </c>
      <c r="M103" s="92">
        <v>2.2553999999999998</v>
      </c>
      <c r="N103" s="92">
        <v>0.26340000000000002</v>
      </c>
      <c r="O103" s="92">
        <v>0.58199999999999996</v>
      </c>
      <c r="Q103" s="92">
        <v>1.0219</v>
      </c>
      <c r="R103" s="92">
        <v>2.1158000000000001</v>
      </c>
      <c r="AA103" s="92">
        <v>0.2137</v>
      </c>
      <c r="AB103" s="92">
        <v>0.47189999999999999</v>
      </c>
      <c r="AC103" s="92">
        <v>1.4450000000000001</v>
      </c>
      <c r="AD103" s="92">
        <v>3.4333</v>
      </c>
      <c r="AH103" s="92">
        <v>0.25219999999999998</v>
      </c>
      <c r="AI103" s="92">
        <v>0.53290000000000004</v>
      </c>
      <c r="AK103" s="92">
        <v>0.27110000000000001</v>
      </c>
      <c r="AL103" s="92">
        <v>0.5897</v>
      </c>
      <c r="AN103" s="92">
        <v>0.23150000000000001</v>
      </c>
      <c r="AO103" s="92">
        <v>0.51100000000000001</v>
      </c>
      <c r="AP103" s="92">
        <v>1.5497000000000001</v>
      </c>
      <c r="AQ103" s="92">
        <v>0.55740000000000001</v>
      </c>
      <c r="AR103" s="92">
        <v>1.5806</v>
      </c>
      <c r="AX103" s="92">
        <v>1.2749999999999999</v>
      </c>
      <c r="AY103" s="92">
        <v>1.3995</v>
      </c>
      <c r="BA103" s="92">
        <v>3.3088000000000002</v>
      </c>
    </row>
    <row r="104" spans="1:53">
      <c r="A104" s="92">
        <v>0.2477</v>
      </c>
      <c r="B104" s="92">
        <v>0.53580000000000005</v>
      </c>
      <c r="D104" s="92">
        <v>4.0250000000000004</v>
      </c>
      <c r="H104" s="92">
        <v>0.28610000000000002</v>
      </c>
      <c r="I104" s="92">
        <v>1.0022</v>
      </c>
      <c r="K104" s="92">
        <v>0.30919999999999997</v>
      </c>
      <c r="L104" s="92">
        <v>1.0706</v>
      </c>
      <c r="M104" s="92">
        <v>2.2562000000000002</v>
      </c>
      <c r="N104" s="92">
        <v>0.26350000000000001</v>
      </c>
      <c r="O104" s="92">
        <v>0.58240000000000003</v>
      </c>
      <c r="Q104" s="92">
        <v>1.0222</v>
      </c>
      <c r="R104" s="92">
        <v>2.1164000000000001</v>
      </c>
      <c r="AA104" s="92">
        <v>0.21379999999999999</v>
      </c>
      <c r="AB104" s="92">
        <v>0.47210000000000002</v>
      </c>
      <c r="AC104" s="92">
        <v>1.4455</v>
      </c>
      <c r="AD104" s="92">
        <v>3.4344000000000001</v>
      </c>
      <c r="AH104" s="92">
        <v>0.25240000000000001</v>
      </c>
      <c r="AI104" s="92">
        <v>0.53320000000000001</v>
      </c>
      <c r="AK104" s="92">
        <v>0.2712</v>
      </c>
      <c r="AL104" s="92">
        <v>0.59</v>
      </c>
      <c r="AN104" s="92">
        <v>0.23169999999999999</v>
      </c>
      <c r="AO104" s="92">
        <v>0.51129999999999998</v>
      </c>
      <c r="AP104" s="92">
        <v>1.5503</v>
      </c>
      <c r="AQ104" s="92">
        <v>0.55769999999999997</v>
      </c>
      <c r="AR104" s="92">
        <v>1.5811999999999999</v>
      </c>
      <c r="AX104" s="92">
        <v>1.2756000000000001</v>
      </c>
      <c r="AY104" s="92">
        <v>1.4001999999999999</v>
      </c>
      <c r="BA104" s="92">
        <v>3.3102999999999998</v>
      </c>
    </row>
    <row r="105" spans="1:53">
      <c r="A105" s="92">
        <v>0.24790000000000001</v>
      </c>
      <c r="B105" s="92">
        <v>0.53610000000000002</v>
      </c>
      <c r="D105" s="92">
        <v>4.0262000000000002</v>
      </c>
      <c r="H105" s="92">
        <v>0.2863</v>
      </c>
      <c r="I105" s="92">
        <v>1.0024999999999999</v>
      </c>
      <c r="K105" s="92">
        <v>0.30940000000000001</v>
      </c>
      <c r="L105" s="92">
        <v>1.071</v>
      </c>
      <c r="M105" s="92">
        <v>2.2568999999999999</v>
      </c>
      <c r="N105" s="92">
        <v>0.26369999999999999</v>
      </c>
      <c r="O105" s="92">
        <v>0.5827</v>
      </c>
      <c r="Q105" s="92">
        <v>1.0225</v>
      </c>
      <c r="R105" s="92">
        <v>2.117</v>
      </c>
      <c r="AA105" s="92">
        <v>0.214</v>
      </c>
      <c r="AB105" s="92">
        <v>0.47239999999999999</v>
      </c>
      <c r="AC105" s="92">
        <v>1.4460999999999999</v>
      </c>
      <c r="AD105" s="92">
        <v>3.4355000000000002</v>
      </c>
      <c r="AH105" s="92">
        <v>0.2525</v>
      </c>
      <c r="AI105" s="92">
        <v>0.53349999999999997</v>
      </c>
      <c r="AK105" s="92">
        <v>0.27139999999999997</v>
      </c>
      <c r="AL105" s="92">
        <v>0.59030000000000005</v>
      </c>
      <c r="AN105" s="92">
        <v>0.23180000000000001</v>
      </c>
      <c r="AO105" s="92">
        <v>0.51160000000000005</v>
      </c>
      <c r="AP105" s="92">
        <v>1.5508999999999999</v>
      </c>
      <c r="AQ105" s="92">
        <v>0.55800000000000005</v>
      </c>
      <c r="AR105" s="92">
        <v>1.5818000000000001</v>
      </c>
      <c r="AX105" s="92">
        <v>1.2762</v>
      </c>
      <c r="AY105" s="92">
        <v>1.4009</v>
      </c>
      <c r="BA105" s="92">
        <v>3.3117999999999999</v>
      </c>
    </row>
    <row r="106" spans="1:53">
      <c r="A106" s="92">
        <v>0.248</v>
      </c>
      <c r="B106" s="92">
        <v>0.53639999999999999</v>
      </c>
      <c r="D106" s="92">
        <v>4.0273000000000003</v>
      </c>
      <c r="H106" s="92">
        <v>0.28639999999999999</v>
      </c>
      <c r="I106" s="92">
        <v>1.0028999999999999</v>
      </c>
      <c r="K106" s="92">
        <v>0.30959999999999999</v>
      </c>
      <c r="L106" s="92">
        <v>1.0713999999999999</v>
      </c>
      <c r="M106" s="92">
        <v>2.2576999999999998</v>
      </c>
      <c r="N106" s="92">
        <v>0.26379999999999998</v>
      </c>
      <c r="O106" s="92">
        <v>0.58299999999999996</v>
      </c>
      <c r="Q106" s="92">
        <v>1.0227999999999999</v>
      </c>
      <c r="R106" s="92">
        <v>2.1175999999999999</v>
      </c>
      <c r="AA106" s="92">
        <v>0.21410000000000001</v>
      </c>
      <c r="AB106" s="92">
        <v>0.47260000000000002</v>
      </c>
      <c r="AC106" s="92">
        <v>1.4466000000000001</v>
      </c>
      <c r="AD106" s="92">
        <v>3.4365000000000001</v>
      </c>
      <c r="AH106" s="92">
        <v>0.25269999999999998</v>
      </c>
      <c r="AI106" s="92">
        <v>0.53380000000000005</v>
      </c>
      <c r="AK106" s="92">
        <v>0.27160000000000001</v>
      </c>
      <c r="AL106" s="92">
        <v>0.5907</v>
      </c>
      <c r="AN106" s="92">
        <v>0.23200000000000001</v>
      </c>
      <c r="AO106" s="92">
        <v>0.51200000000000001</v>
      </c>
      <c r="AP106" s="92">
        <v>1.5515000000000001</v>
      </c>
      <c r="AQ106" s="92">
        <v>0.55830000000000002</v>
      </c>
      <c r="AR106" s="92">
        <v>1.5823</v>
      </c>
      <c r="AX106" s="92">
        <v>1.2767999999999999</v>
      </c>
      <c r="AY106" s="92">
        <v>1.4015</v>
      </c>
      <c r="BA106" s="92">
        <v>3.3132999999999999</v>
      </c>
    </row>
    <row r="107" spans="1:53">
      <c r="A107" s="92">
        <v>0.2482</v>
      </c>
      <c r="B107" s="92">
        <v>0.53669999999999995</v>
      </c>
      <c r="D107" s="92">
        <v>4.0285000000000002</v>
      </c>
      <c r="H107" s="92">
        <v>0.28660000000000002</v>
      </c>
      <c r="I107" s="92">
        <v>1.0032000000000001</v>
      </c>
      <c r="K107" s="92">
        <v>0.30969999999999998</v>
      </c>
      <c r="L107" s="92">
        <v>1.0718000000000001</v>
      </c>
      <c r="M107" s="92">
        <v>2.2584</v>
      </c>
      <c r="N107" s="92">
        <v>0.26400000000000001</v>
      </c>
      <c r="O107" s="92">
        <v>0.58330000000000004</v>
      </c>
      <c r="Q107" s="92">
        <v>1.0230999999999999</v>
      </c>
      <c r="R107" s="92">
        <v>2.1183000000000001</v>
      </c>
      <c r="AA107" s="92">
        <v>0.2142</v>
      </c>
      <c r="AB107" s="92">
        <v>0.47289999999999999</v>
      </c>
      <c r="AC107" s="92">
        <v>1.4471000000000001</v>
      </c>
      <c r="AD107" s="92">
        <v>3.4376000000000002</v>
      </c>
      <c r="AH107" s="92">
        <v>0.25280000000000002</v>
      </c>
      <c r="AI107" s="92">
        <v>0.53410000000000002</v>
      </c>
      <c r="AK107" s="92">
        <v>0.2717</v>
      </c>
      <c r="AL107" s="92">
        <v>0.59099999999999997</v>
      </c>
      <c r="AN107" s="92">
        <v>0.2321</v>
      </c>
      <c r="AO107" s="92">
        <v>0.51229999999999998</v>
      </c>
      <c r="AP107" s="92">
        <v>1.5521</v>
      </c>
      <c r="AQ107" s="92">
        <v>0.5585</v>
      </c>
      <c r="AR107" s="92">
        <v>1.5829</v>
      </c>
      <c r="AX107" s="92">
        <v>1.2773000000000001</v>
      </c>
      <c r="AY107" s="92">
        <v>1.4021999999999999</v>
      </c>
      <c r="BA107" s="92">
        <v>3.3148</v>
      </c>
    </row>
    <row r="108" spans="1:53">
      <c r="A108" s="92">
        <v>0.24829999999999999</v>
      </c>
      <c r="B108" s="92">
        <v>0.53700000000000003</v>
      </c>
      <c r="D108" s="92">
        <v>4.0297000000000001</v>
      </c>
      <c r="H108" s="92">
        <v>0.2868</v>
      </c>
      <c r="I108" s="92">
        <v>1.0035000000000001</v>
      </c>
      <c r="K108" s="92">
        <v>0.30990000000000001</v>
      </c>
      <c r="L108" s="92">
        <v>1.0721000000000001</v>
      </c>
      <c r="M108" s="92">
        <v>2.2591000000000001</v>
      </c>
      <c r="N108" s="92">
        <v>0.26419999999999999</v>
      </c>
      <c r="O108" s="92">
        <v>0.58360000000000001</v>
      </c>
      <c r="Q108" s="92">
        <v>1.0234000000000001</v>
      </c>
      <c r="R108" s="92">
        <v>2.1189</v>
      </c>
      <c r="AA108" s="92">
        <v>0.21440000000000001</v>
      </c>
      <c r="AB108" s="92">
        <v>0.47320000000000001</v>
      </c>
      <c r="AC108" s="92">
        <v>1.4476</v>
      </c>
      <c r="AD108" s="92">
        <v>3.4386999999999999</v>
      </c>
      <c r="AH108" s="92">
        <v>0.253</v>
      </c>
      <c r="AI108" s="92">
        <v>0.53439999999999999</v>
      </c>
      <c r="AK108" s="92">
        <v>0.27189999999999998</v>
      </c>
      <c r="AL108" s="92">
        <v>0.59130000000000005</v>
      </c>
      <c r="AN108" s="92">
        <v>0.23230000000000001</v>
      </c>
      <c r="AO108" s="92">
        <v>0.51259999999999994</v>
      </c>
      <c r="AP108" s="92">
        <v>1.5527</v>
      </c>
      <c r="AQ108" s="92">
        <v>0.55879999999999996</v>
      </c>
      <c r="AR108" s="92">
        <v>1.5834999999999999</v>
      </c>
      <c r="AX108" s="92">
        <v>1.2779</v>
      </c>
      <c r="AY108" s="92">
        <v>1.4029</v>
      </c>
      <c r="BA108" s="92">
        <v>3.3163</v>
      </c>
    </row>
    <row r="109" spans="1:53">
      <c r="A109" s="92">
        <v>0.24840000000000001</v>
      </c>
      <c r="B109" s="92">
        <v>0.5373</v>
      </c>
      <c r="D109" s="92">
        <v>4.0308000000000002</v>
      </c>
      <c r="H109" s="92">
        <v>0.28689999999999999</v>
      </c>
      <c r="I109" s="92">
        <v>1.0038</v>
      </c>
      <c r="K109" s="92">
        <v>0.31009999999999999</v>
      </c>
      <c r="L109" s="92">
        <v>1.0725</v>
      </c>
      <c r="M109" s="92">
        <v>2.2599</v>
      </c>
      <c r="N109" s="92">
        <v>0.26429999999999998</v>
      </c>
      <c r="O109" s="92">
        <v>0.58389999999999997</v>
      </c>
      <c r="Q109" s="92">
        <v>1.0237000000000001</v>
      </c>
      <c r="R109" s="92">
        <v>2.1194999999999999</v>
      </c>
      <c r="AA109" s="92">
        <v>0.2145</v>
      </c>
      <c r="AB109" s="92">
        <v>0.47339999999999999</v>
      </c>
      <c r="AC109" s="92">
        <v>1.4481999999999999</v>
      </c>
      <c r="AD109" s="92">
        <v>3.4397000000000002</v>
      </c>
      <c r="AH109" s="92">
        <v>0.25309999999999999</v>
      </c>
      <c r="AI109" s="92">
        <v>0.53469999999999995</v>
      </c>
      <c r="AK109" s="92">
        <v>0.27200000000000002</v>
      </c>
      <c r="AL109" s="92">
        <v>0.5917</v>
      </c>
      <c r="AN109" s="92">
        <v>0.2324</v>
      </c>
      <c r="AO109" s="92">
        <v>0.51290000000000002</v>
      </c>
      <c r="AP109" s="92">
        <v>1.5533999999999999</v>
      </c>
      <c r="AQ109" s="92">
        <v>0.55910000000000004</v>
      </c>
      <c r="AR109" s="92">
        <v>1.5841000000000001</v>
      </c>
      <c r="AX109" s="92">
        <v>1.2785</v>
      </c>
      <c r="AY109" s="92">
        <v>1.4035</v>
      </c>
      <c r="BA109" s="92">
        <v>3.3178000000000001</v>
      </c>
    </row>
    <row r="110" spans="1:53">
      <c r="A110" s="92">
        <v>0.24859999999999999</v>
      </c>
      <c r="B110" s="92">
        <v>0.53749999999999998</v>
      </c>
      <c r="D110" s="92">
        <v>4.032</v>
      </c>
      <c r="H110" s="92">
        <v>0.28710000000000002</v>
      </c>
      <c r="I110" s="92">
        <v>1.0041</v>
      </c>
      <c r="K110" s="92">
        <v>0.31030000000000002</v>
      </c>
      <c r="L110" s="92">
        <v>1.0729</v>
      </c>
      <c r="M110" s="92">
        <v>2.2606000000000002</v>
      </c>
      <c r="N110" s="92">
        <v>0.26450000000000001</v>
      </c>
      <c r="O110" s="92">
        <v>0.58420000000000005</v>
      </c>
      <c r="Q110" s="92">
        <v>1.024</v>
      </c>
      <c r="R110" s="92">
        <v>2.1200999999999999</v>
      </c>
      <c r="AA110" s="92">
        <v>0.21460000000000001</v>
      </c>
      <c r="AB110" s="92">
        <v>0.47370000000000001</v>
      </c>
      <c r="AC110" s="92">
        <v>1.4487000000000001</v>
      </c>
      <c r="AD110" s="92">
        <v>3.4407999999999999</v>
      </c>
      <c r="AH110" s="92">
        <v>0.25330000000000003</v>
      </c>
      <c r="AI110" s="92">
        <v>0.53500000000000003</v>
      </c>
      <c r="AK110" s="92">
        <v>0.2722</v>
      </c>
      <c r="AL110" s="92">
        <v>0.59199999999999997</v>
      </c>
      <c r="AN110" s="92">
        <v>0.2326</v>
      </c>
      <c r="AO110" s="92">
        <v>0.51319999999999999</v>
      </c>
      <c r="AP110" s="92">
        <v>1.554</v>
      </c>
      <c r="AQ110" s="92">
        <v>0.55940000000000001</v>
      </c>
      <c r="AR110" s="92">
        <v>1.5847</v>
      </c>
      <c r="AX110" s="92">
        <v>1.2790999999999999</v>
      </c>
      <c r="AY110" s="92">
        <v>1.4041999999999999</v>
      </c>
      <c r="BA110" s="92">
        <v>3.3193000000000001</v>
      </c>
    </row>
    <row r="111" spans="1:53">
      <c r="A111" s="92">
        <v>0.2487</v>
      </c>
      <c r="B111" s="92">
        <v>0.53779999999999994</v>
      </c>
      <c r="D111" s="92">
        <v>4.0331999999999999</v>
      </c>
      <c r="H111" s="92">
        <v>0.28720000000000001</v>
      </c>
      <c r="I111" s="92">
        <v>1.0044999999999999</v>
      </c>
      <c r="K111" s="92">
        <v>0.3105</v>
      </c>
      <c r="L111" s="92">
        <v>1.0732999999999999</v>
      </c>
      <c r="M111" s="92">
        <v>2.2612999999999999</v>
      </c>
      <c r="N111" s="92">
        <v>0.2646</v>
      </c>
      <c r="O111" s="92">
        <v>0.58460000000000001</v>
      </c>
      <c r="Q111" s="92">
        <v>1.0243</v>
      </c>
      <c r="R111" s="92">
        <v>2.1206999999999998</v>
      </c>
      <c r="AA111" s="92">
        <v>0.2147</v>
      </c>
      <c r="AB111" s="92">
        <v>0.47399999999999998</v>
      </c>
      <c r="AC111" s="92">
        <v>1.4492</v>
      </c>
      <c r="AD111" s="92">
        <v>3.4418000000000002</v>
      </c>
      <c r="AH111" s="92">
        <v>0.25340000000000001</v>
      </c>
      <c r="AI111" s="92">
        <v>0.53539999999999999</v>
      </c>
      <c r="AK111" s="92">
        <v>0.27239999999999998</v>
      </c>
      <c r="AL111" s="92">
        <v>0.59230000000000005</v>
      </c>
      <c r="AN111" s="92">
        <v>0.23269999999999999</v>
      </c>
      <c r="AO111" s="92">
        <v>0.51349999999999996</v>
      </c>
      <c r="AP111" s="92">
        <v>1.5546</v>
      </c>
      <c r="AQ111" s="92">
        <v>0.55969999999999998</v>
      </c>
      <c r="AR111" s="92">
        <v>1.5852999999999999</v>
      </c>
      <c r="AX111" s="92">
        <v>1.2797000000000001</v>
      </c>
      <c r="AY111" s="92">
        <v>1.4049</v>
      </c>
      <c r="BA111" s="92">
        <v>3.3208000000000002</v>
      </c>
    </row>
    <row r="112" spans="1:53">
      <c r="A112" s="92">
        <v>0.24890000000000001</v>
      </c>
      <c r="B112" s="92">
        <v>0.53810000000000002</v>
      </c>
      <c r="D112" s="92">
        <v>4.0343</v>
      </c>
      <c r="H112" s="92">
        <v>0.28739999999999999</v>
      </c>
      <c r="I112" s="92">
        <v>1.0047999999999999</v>
      </c>
      <c r="K112" s="92">
        <v>0.31069999999999998</v>
      </c>
      <c r="L112" s="92">
        <v>1.0736000000000001</v>
      </c>
      <c r="M112" s="92">
        <v>2.2621000000000002</v>
      </c>
      <c r="N112" s="92">
        <v>0.26479999999999998</v>
      </c>
      <c r="O112" s="92">
        <v>0.58489999999999998</v>
      </c>
      <c r="Q112" s="92">
        <v>1.0246</v>
      </c>
      <c r="R112" s="92">
        <v>2.1213000000000002</v>
      </c>
      <c r="AA112" s="92">
        <v>0.21490000000000001</v>
      </c>
      <c r="AB112" s="92">
        <v>0.47420000000000001</v>
      </c>
      <c r="AC112" s="92">
        <v>1.4498</v>
      </c>
      <c r="AD112" s="92">
        <v>3.4428999999999998</v>
      </c>
      <c r="AH112" s="92">
        <v>0.2535</v>
      </c>
      <c r="AI112" s="92">
        <v>0.53569999999999995</v>
      </c>
      <c r="AK112" s="92">
        <v>0.27250000000000002</v>
      </c>
      <c r="AL112" s="92">
        <v>0.5927</v>
      </c>
      <c r="AN112" s="92">
        <v>0.2329</v>
      </c>
      <c r="AO112" s="92">
        <v>0.51380000000000003</v>
      </c>
      <c r="AP112" s="92">
        <v>1.5551999999999999</v>
      </c>
      <c r="AQ112" s="92">
        <v>0.56000000000000005</v>
      </c>
      <c r="AR112" s="92">
        <v>1.5859000000000001</v>
      </c>
      <c r="AX112" s="92">
        <v>1.2803</v>
      </c>
      <c r="AY112" s="92">
        <v>1.4056</v>
      </c>
      <c r="BA112" s="92">
        <v>3.3222999999999998</v>
      </c>
    </row>
    <row r="113" spans="1:53">
      <c r="A113" s="92">
        <v>0.249</v>
      </c>
      <c r="B113" s="92">
        <v>0.53839999999999999</v>
      </c>
      <c r="D113" s="92">
        <v>4.0354999999999999</v>
      </c>
      <c r="H113" s="92">
        <v>0.28749999999999998</v>
      </c>
      <c r="I113" s="92">
        <v>1.0051000000000001</v>
      </c>
      <c r="K113" s="92">
        <v>0.31090000000000001</v>
      </c>
      <c r="L113" s="92">
        <v>1.0740000000000001</v>
      </c>
      <c r="M113" s="92">
        <v>2.2627999999999999</v>
      </c>
      <c r="N113" s="92">
        <v>0.26490000000000002</v>
      </c>
      <c r="O113" s="92">
        <v>0.58520000000000005</v>
      </c>
      <c r="Q113" s="92">
        <v>1.0248999999999999</v>
      </c>
      <c r="R113" s="92">
        <v>2.1219999999999999</v>
      </c>
      <c r="AA113" s="92">
        <v>0.215</v>
      </c>
      <c r="AB113" s="92">
        <v>0.47449999999999998</v>
      </c>
      <c r="AC113" s="92">
        <v>1.4502999999999999</v>
      </c>
      <c r="AD113" s="92">
        <v>3.444</v>
      </c>
      <c r="AH113" s="92">
        <v>0.25369999999999998</v>
      </c>
      <c r="AI113" s="92">
        <v>0.53600000000000003</v>
      </c>
      <c r="AK113" s="92">
        <v>0.2727</v>
      </c>
      <c r="AL113" s="92">
        <v>0.59299999999999997</v>
      </c>
      <c r="AN113" s="92">
        <v>0.23300000000000001</v>
      </c>
      <c r="AO113" s="92">
        <v>0.5141</v>
      </c>
      <c r="AP113" s="92">
        <v>1.5558000000000001</v>
      </c>
      <c r="AQ113" s="92">
        <v>0.56030000000000002</v>
      </c>
      <c r="AR113" s="92">
        <v>1.5865</v>
      </c>
      <c r="AX113" s="92">
        <v>1.2808999999999999</v>
      </c>
      <c r="AY113" s="92">
        <v>1.4061999999999999</v>
      </c>
      <c r="BA113" s="92">
        <v>3.3237999999999999</v>
      </c>
    </row>
    <row r="114" spans="1:53">
      <c r="A114" s="92">
        <v>0.24909999999999999</v>
      </c>
      <c r="B114" s="92">
        <v>0.53869999999999996</v>
      </c>
      <c r="D114" s="92">
        <v>4.0366999999999997</v>
      </c>
      <c r="H114" s="92">
        <v>0.28770000000000001</v>
      </c>
      <c r="I114" s="92">
        <v>1.0054000000000001</v>
      </c>
      <c r="K114" s="92">
        <v>0.311</v>
      </c>
      <c r="L114" s="92">
        <v>1.0744</v>
      </c>
      <c r="M114" s="92">
        <v>2.2635999999999998</v>
      </c>
      <c r="N114" s="92">
        <v>0.2651</v>
      </c>
      <c r="O114" s="92">
        <v>0.58550000000000002</v>
      </c>
      <c r="Q114" s="92">
        <v>1.0251999999999999</v>
      </c>
      <c r="R114" s="92">
        <v>2.1225999999999998</v>
      </c>
      <c r="AA114" s="92">
        <v>0.21510000000000001</v>
      </c>
      <c r="AB114" s="92">
        <v>0.4748</v>
      </c>
      <c r="AC114" s="92">
        <v>1.4508000000000001</v>
      </c>
      <c r="AD114" s="92">
        <v>3.4449999999999998</v>
      </c>
      <c r="AH114" s="92">
        <v>0.25380000000000003</v>
      </c>
      <c r="AI114" s="92">
        <v>0.5363</v>
      </c>
      <c r="AK114" s="92">
        <v>0.27289999999999998</v>
      </c>
      <c r="AL114" s="92">
        <v>0.59340000000000004</v>
      </c>
      <c r="AN114" s="92">
        <v>0.23319999999999999</v>
      </c>
      <c r="AO114" s="92">
        <v>0.51439999999999997</v>
      </c>
      <c r="AP114" s="92">
        <v>1.5564</v>
      </c>
      <c r="AQ114" s="92">
        <v>0.56059999999999999</v>
      </c>
      <c r="AR114" s="92">
        <v>1.587</v>
      </c>
      <c r="AX114" s="92">
        <v>1.2815000000000001</v>
      </c>
      <c r="AY114" s="92">
        <v>1.4069</v>
      </c>
      <c r="BA114" s="92">
        <v>3.3252999999999999</v>
      </c>
    </row>
    <row r="115" spans="1:53">
      <c r="A115" s="92">
        <v>0.24929999999999999</v>
      </c>
      <c r="B115" s="92">
        <v>0.53900000000000003</v>
      </c>
      <c r="D115" s="92">
        <v>4.0377999999999998</v>
      </c>
      <c r="H115" s="92">
        <v>0.2878</v>
      </c>
      <c r="I115" s="92">
        <v>1.0058</v>
      </c>
      <c r="K115" s="92">
        <v>0.31119999999999998</v>
      </c>
      <c r="L115" s="92">
        <v>1.0748</v>
      </c>
      <c r="M115" s="92">
        <v>2.2643</v>
      </c>
      <c r="N115" s="92">
        <v>0.26529999999999998</v>
      </c>
      <c r="O115" s="92">
        <v>0.58579999999999999</v>
      </c>
      <c r="Q115" s="92">
        <v>1.0255000000000001</v>
      </c>
      <c r="R115" s="92">
        <v>2.1232000000000002</v>
      </c>
      <c r="AA115" s="92">
        <v>0.2152</v>
      </c>
      <c r="AB115" s="92">
        <v>0.47499999999999998</v>
      </c>
      <c r="AC115" s="92">
        <v>1.4513</v>
      </c>
      <c r="AD115" s="92">
        <v>3.4460999999999999</v>
      </c>
      <c r="AH115" s="92">
        <v>0.254</v>
      </c>
      <c r="AI115" s="92">
        <v>0.53659999999999997</v>
      </c>
      <c r="AK115" s="92">
        <v>0.27300000000000002</v>
      </c>
      <c r="AL115" s="92">
        <v>0.59370000000000001</v>
      </c>
      <c r="AN115" s="92">
        <v>0.23330000000000001</v>
      </c>
      <c r="AO115" s="92">
        <v>0.51470000000000005</v>
      </c>
      <c r="AP115" s="92">
        <v>1.5569999999999999</v>
      </c>
      <c r="AQ115" s="92">
        <v>0.56079999999999997</v>
      </c>
      <c r="AR115" s="92">
        <v>1.5875999999999999</v>
      </c>
      <c r="AX115" s="92">
        <v>1.2821</v>
      </c>
      <c r="AY115" s="92">
        <v>1.4076</v>
      </c>
      <c r="BA115" s="92">
        <v>3.3268</v>
      </c>
    </row>
    <row r="116" spans="1:53">
      <c r="A116" s="92">
        <v>0.24940000000000001</v>
      </c>
      <c r="B116" s="92">
        <v>0.5393</v>
      </c>
      <c r="D116" s="92">
        <v>4.0389999999999997</v>
      </c>
      <c r="H116" s="92">
        <v>0.28799999999999998</v>
      </c>
      <c r="I116" s="92">
        <v>1.0061</v>
      </c>
      <c r="K116" s="92">
        <v>0.31140000000000001</v>
      </c>
      <c r="L116" s="92">
        <v>1.0750999999999999</v>
      </c>
      <c r="M116" s="92">
        <v>2.2650000000000001</v>
      </c>
      <c r="N116" s="92">
        <v>0.26540000000000002</v>
      </c>
      <c r="O116" s="92">
        <v>0.58609999999999995</v>
      </c>
      <c r="Q116" s="92">
        <v>1.0259</v>
      </c>
      <c r="R116" s="92">
        <v>2.1238000000000001</v>
      </c>
      <c r="AA116" s="92">
        <v>0.21540000000000001</v>
      </c>
      <c r="AB116" s="92">
        <v>0.4753</v>
      </c>
      <c r="AC116" s="92">
        <v>1.4519</v>
      </c>
      <c r="AD116" s="92">
        <v>3.4472</v>
      </c>
      <c r="AH116" s="92">
        <v>0.25409999999999999</v>
      </c>
      <c r="AI116" s="92">
        <v>0.53690000000000004</v>
      </c>
      <c r="AK116" s="92">
        <v>0.2732</v>
      </c>
      <c r="AL116" s="92">
        <v>0.59399999999999997</v>
      </c>
      <c r="AN116" s="92">
        <v>0.23350000000000001</v>
      </c>
      <c r="AO116" s="92">
        <v>0.51500000000000001</v>
      </c>
      <c r="AP116" s="92">
        <v>1.5576000000000001</v>
      </c>
      <c r="AQ116" s="92">
        <v>0.56110000000000004</v>
      </c>
      <c r="AR116" s="92">
        <v>1.5882000000000001</v>
      </c>
      <c r="AX116" s="92">
        <v>1.2827</v>
      </c>
      <c r="AY116" s="92">
        <v>1.4083000000000001</v>
      </c>
      <c r="BA116" s="92">
        <v>3.3283</v>
      </c>
    </row>
    <row r="117" spans="1:53">
      <c r="A117" s="92">
        <v>0.24959999999999999</v>
      </c>
      <c r="B117" s="92">
        <v>0.53959999999999997</v>
      </c>
      <c r="D117" s="92">
        <v>4.0401999999999996</v>
      </c>
      <c r="H117" s="92">
        <v>0.28820000000000001</v>
      </c>
      <c r="I117" s="92">
        <v>1.0064</v>
      </c>
      <c r="K117" s="92">
        <v>0.31159999999999999</v>
      </c>
      <c r="L117" s="92">
        <v>1.0754999999999999</v>
      </c>
      <c r="M117" s="92">
        <v>2.2658</v>
      </c>
      <c r="N117" s="92">
        <v>0.2656</v>
      </c>
      <c r="O117" s="92">
        <v>0.58640000000000003</v>
      </c>
      <c r="Q117" s="92">
        <v>1.0262</v>
      </c>
      <c r="R117" s="92">
        <v>2.1244000000000001</v>
      </c>
      <c r="AA117" s="92">
        <v>0.2155</v>
      </c>
      <c r="AB117" s="92">
        <v>0.47560000000000002</v>
      </c>
      <c r="AC117" s="92">
        <v>1.4523999999999999</v>
      </c>
      <c r="AD117" s="92">
        <v>3.4481999999999999</v>
      </c>
      <c r="AH117" s="92">
        <v>0.25430000000000003</v>
      </c>
      <c r="AI117" s="92">
        <v>0.53720000000000001</v>
      </c>
      <c r="AK117" s="92">
        <v>0.27339999999999998</v>
      </c>
      <c r="AL117" s="92">
        <v>0.59440000000000004</v>
      </c>
      <c r="AN117" s="92">
        <v>0.2336</v>
      </c>
      <c r="AO117" s="92">
        <v>0.51529999999999998</v>
      </c>
      <c r="AP117" s="92">
        <v>1.5582</v>
      </c>
      <c r="AQ117" s="92">
        <v>0.56140000000000001</v>
      </c>
      <c r="AR117" s="92">
        <v>1.5888</v>
      </c>
      <c r="AX117" s="92">
        <v>1.2831999999999999</v>
      </c>
      <c r="AY117" s="92">
        <v>1.4089</v>
      </c>
      <c r="BA117" s="92">
        <v>3.3298000000000001</v>
      </c>
    </row>
    <row r="118" spans="1:53">
      <c r="A118" s="92">
        <v>0.24970000000000001</v>
      </c>
      <c r="B118" s="92">
        <v>0.53979999999999995</v>
      </c>
      <c r="D118" s="92">
        <v>4.0412999999999997</v>
      </c>
      <c r="H118" s="92">
        <v>0.2883</v>
      </c>
      <c r="I118" s="92">
        <v>1.0066999999999999</v>
      </c>
      <c r="K118" s="92">
        <v>0.31180000000000002</v>
      </c>
      <c r="L118" s="92">
        <v>1.0759000000000001</v>
      </c>
      <c r="M118" s="92">
        <v>2.2665000000000002</v>
      </c>
      <c r="N118" s="92">
        <v>0.26569999999999999</v>
      </c>
      <c r="O118" s="92">
        <v>0.58679999999999999</v>
      </c>
      <c r="Q118" s="92">
        <v>1.0265</v>
      </c>
      <c r="R118" s="92">
        <v>2.1251000000000002</v>
      </c>
      <c r="AA118" s="92">
        <v>0.21560000000000001</v>
      </c>
      <c r="AB118" s="92">
        <v>0.4758</v>
      </c>
      <c r="AC118" s="92">
        <v>1.4529000000000001</v>
      </c>
      <c r="AD118" s="92">
        <v>3.4493</v>
      </c>
      <c r="AH118" s="92">
        <v>0.25440000000000002</v>
      </c>
      <c r="AI118" s="92">
        <v>0.53749999999999998</v>
      </c>
      <c r="AK118" s="92">
        <v>0.27350000000000002</v>
      </c>
      <c r="AL118" s="92">
        <v>0.59470000000000001</v>
      </c>
      <c r="AN118" s="92">
        <v>0.23380000000000001</v>
      </c>
      <c r="AO118" s="92">
        <v>0.51559999999999995</v>
      </c>
      <c r="AP118" s="92">
        <v>1.5588</v>
      </c>
      <c r="AQ118" s="92">
        <v>0.56169999999999998</v>
      </c>
      <c r="AR118" s="92">
        <v>1.5893999999999999</v>
      </c>
      <c r="AX118" s="92">
        <v>1.2838000000000001</v>
      </c>
      <c r="AY118" s="92">
        <v>1.4096</v>
      </c>
      <c r="BA118" s="92">
        <v>3.3313000000000001</v>
      </c>
    </row>
    <row r="119" spans="1:53">
      <c r="A119" s="92">
        <v>0.24979999999999999</v>
      </c>
      <c r="B119" s="92">
        <v>0.54010000000000002</v>
      </c>
      <c r="D119" s="92">
        <v>4.0425000000000004</v>
      </c>
      <c r="H119" s="92">
        <v>0.28849999999999998</v>
      </c>
      <c r="I119" s="92">
        <v>1.0069999999999999</v>
      </c>
      <c r="K119" s="92">
        <v>0.312</v>
      </c>
      <c r="L119" s="92">
        <v>1.0763</v>
      </c>
      <c r="M119" s="92">
        <v>2.2673000000000001</v>
      </c>
      <c r="N119" s="92">
        <v>0.26590000000000003</v>
      </c>
      <c r="O119" s="92">
        <v>0.58709999999999996</v>
      </c>
      <c r="Q119" s="92">
        <v>1.0267999999999999</v>
      </c>
      <c r="R119" s="92">
        <v>2.1257000000000001</v>
      </c>
      <c r="AA119" s="92">
        <v>0.21579999999999999</v>
      </c>
      <c r="AB119" s="92">
        <v>0.47610000000000002</v>
      </c>
      <c r="AC119" s="92">
        <v>1.4535</v>
      </c>
      <c r="AD119" s="92">
        <v>3.4504000000000001</v>
      </c>
      <c r="AH119" s="92">
        <v>0.25459999999999999</v>
      </c>
      <c r="AI119" s="92">
        <v>0.53779999999999994</v>
      </c>
      <c r="AK119" s="92">
        <v>0.2737</v>
      </c>
      <c r="AL119" s="92">
        <v>0.59499999999999997</v>
      </c>
      <c r="AN119" s="92">
        <v>0.2339</v>
      </c>
      <c r="AO119" s="92">
        <v>0.51600000000000001</v>
      </c>
      <c r="AP119" s="92">
        <v>1.5593999999999999</v>
      </c>
      <c r="AQ119" s="92">
        <v>0.56200000000000006</v>
      </c>
      <c r="AR119" s="92">
        <v>1.59</v>
      </c>
      <c r="AX119" s="92">
        <v>1.2844</v>
      </c>
      <c r="AY119" s="92">
        <v>1.4103000000000001</v>
      </c>
      <c r="BA119" s="92">
        <v>3.3328000000000002</v>
      </c>
    </row>
    <row r="120" spans="1:53">
      <c r="A120" s="92">
        <v>0.25</v>
      </c>
      <c r="B120" s="92">
        <v>0.54039999999999999</v>
      </c>
      <c r="D120" s="92">
        <v>4.0437000000000003</v>
      </c>
      <c r="H120" s="92">
        <v>0.28860000000000002</v>
      </c>
      <c r="I120" s="92">
        <v>1.0074000000000001</v>
      </c>
      <c r="K120" s="92">
        <v>0.31219999999999998</v>
      </c>
      <c r="L120" s="92">
        <v>1.0766</v>
      </c>
      <c r="M120" s="92">
        <v>2.2679999999999998</v>
      </c>
      <c r="N120" s="92">
        <v>0.26600000000000001</v>
      </c>
      <c r="O120" s="92">
        <v>0.58740000000000003</v>
      </c>
      <c r="Q120" s="92">
        <v>1.0270999999999999</v>
      </c>
      <c r="R120" s="92">
        <v>2.1263000000000001</v>
      </c>
      <c r="AA120" s="92">
        <v>0.21590000000000001</v>
      </c>
      <c r="AB120" s="92">
        <v>0.4763</v>
      </c>
      <c r="AC120" s="92">
        <v>1.454</v>
      </c>
      <c r="AD120" s="92">
        <v>3.4514</v>
      </c>
      <c r="AH120" s="92">
        <v>0.25469999999999998</v>
      </c>
      <c r="AI120" s="92">
        <v>0.53810000000000002</v>
      </c>
      <c r="AK120" s="92">
        <v>0.27389999999999998</v>
      </c>
      <c r="AL120" s="92">
        <v>0.59540000000000004</v>
      </c>
      <c r="AN120" s="92">
        <v>0.2341</v>
      </c>
      <c r="AO120" s="92">
        <v>0.51629999999999998</v>
      </c>
      <c r="AP120" s="92">
        <v>1.56</v>
      </c>
      <c r="AQ120" s="92">
        <v>0.56230000000000002</v>
      </c>
      <c r="AR120" s="92">
        <v>1.5906</v>
      </c>
      <c r="AX120" s="92">
        <v>1.2849999999999999</v>
      </c>
      <c r="AY120" s="92">
        <v>1.411</v>
      </c>
      <c r="BA120" s="92">
        <v>3.3342999999999998</v>
      </c>
    </row>
    <row r="121" spans="1:53">
      <c r="A121" s="92">
        <v>0.25009999999999999</v>
      </c>
      <c r="B121" s="92">
        <v>0.54069999999999996</v>
      </c>
      <c r="D121" s="92">
        <v>4.0449000000000002</v>
      </c>
      <c r="H121" s="92">
        <v>0.2888</v>
      </c>
      <c r="I121" s="92">
        <v>1.0077</v>
      </c>
      <c r="K121" s="92">
        <v>0.31240000000000001</v>
      </c>
      <c r="L121" s="92">
        <v>1.077</v>
      </c>
      <c r="M121" s="92">
        <v>2.2688000000000001</v>
      </c>
      <c r="N121" s="92">
        <v>0.26619999999999999</v>
      </c>
      <c r="O121" s="92">
        <v>0.5877</v>
      </c>
      <c r="Q121" s="92">
        <v>1.0274000000000001</v>
      </c>
      <c r="R121" s="92">
        <v>2.1269</v>
      </c>
      <c r="AA121" s="92">
        <v>0.216</v>
      </c>
      <c r="AB121" s="92">
        <v>0.47660000000000002</v>
      </c>
      <c r="AC121" s="92">
        <v>1.4544999999999999</v>
      </c>
      <c r="AD121" s="92">
        <v>3.4525000000000001</v>
      </c>
      <c r="AH121" s="92">
        <v>0.25490000000000002</v>
      </c>
      <c r="AI121" s="92">
        <v>0.53839999999999999</v>
      </c>
      <c r="AK121" s="92">
        <v>0.27400000000000002</v>
      </c>
      <c r="AL121" s="92">
        <v>0.59570000000000001</v>
      </c>
      <c r="AN121" s="92">
        <v>0.23419999999999999</v>
      </c>
      <c r="AO121" s="92">
        <v>0.51659999999999995</v>
      </c>
      <c r="AP121" s="92">
        <v>1.5606</v>
      </c>
      <c r="AQ121" s="92">
        <v>0.56259999999999999</v>
      </c>
      <c r="AR121" s="92">
        <v>1.5911999999999999</v>
      </c>
      <c r="AX121" s="92">
        <v>1.2856000000000001</v>
      </c>
      <c r="AY121" s="92">
        <v>1.4116</v>
      </c>
      <c r="BA121" s="92">
        <v>3.3357999999999999</v>
      </c>
    </row>
    <row r="122" spans="1:53">
      <c r="A122" s="92">
        <v>0.25030000000000002</v>
      </c>
      <c r="B122" s="92">
        <v>0.54100000000000004</v>
      </c>
      <c r="D122" s="92">
        <v>4.0460000000000003</v>
      </c>
      <c r="H122" s="92">
        <v>0.28889999999999999</v>
      </c>
      <c r="I122" s="92">
        <v>1.008</v>
      </c>
      <c r="K122" s="92">
        <v>0.3125</v>
      </c>
      <c r="L122" s="92">
        <v>1.0773999999999999</v>
      </c>
      <c r="M122" s="92">
        <v>2.2694999999999999</v>
      </c>
      <c r="N122" s="92">
        <v>0.26640000000000003</v>
      </c>
      <c r="O122" s="92">
        <v>0.58799999999999997</v>
      </c>
      <c r="Q122" s="92">
        <v>1.0277000000000001</v>
      </c>
      <c r="R122" s="92">
        <v>2.1274999999999999</v>
      </c>
      <c r="AA122" s="92">
        <v>0.21609999999999999</v>
      </c>
      <c r="AB122" s="92">
        <v>0.47689999999999999</v>
      </c>
      <c r="AC122" s="92">
        <v>1.4550000000000001</v>
      </c>
      <c r="AD122" s="92">
        <v>3.4535999999999998</v>
      </c>
      <c r="AH122" s="92">
        <v>0.255</v>
      </c>
      <c r="AI122" s="92">
        <v>0.53869999999999996</v>
      </c>
      <c r="AK122" s="92">
        <v>0.2742</v>
      </c>
      <c r="AL122" s="92">
        <v>0.59609999999999996</v>
      </c>
      <c r="AN122" s="92">
        <v>0.2344</v>
      </c>
      <c r="AO122" s="92">
        <v>0.51690000000000003</v>
      </c>
      <c r="AP122" s="92">
        <v>1.5611999999999999</v>
      </c>
      <c r="AQ122" s="92">
        <v>0.56289999999999996</v>
      </c>
      <c r="AR122" s="92">
        <v>1.5918000000000001</v>
      </c>
      <c r="AX122" s="92">
        <v>1.2862</v>
      </c>
      <c r="AY122" s="92">
        <v>1.4123000000000001</v>
      </c>
      <c r="BA122" s="92">
        <v>3.3372999999999999</v>
      </c>
    </row>
    <row r="123" spans="1:53">
      <c r="A123" s="92">
        <v>0.25040000000000001</v>
      </c>
      <c r="B123" s="92">
        <v>0.5413</v>
      </c>
      <c r="D123" s="92">
        <v>4.0472000000000001</v>
      </c>
      <c r="H123" s="92">
        <v>0.28910000000000002</v>
      </c>
      <c r="I123" s="92">
        <v>1.0083</v>
      </c>
      <c r="K123" s="92">
        <v>0.31269999999999998</v>
      </c>
      <c r="L123" s="92">
        <v>1.0778000000000001</v>
      </c>
      <c r="M123" s="92">
        <v>2.2702</v>
      </c>
      <c r="N123" s="92">
        <v>0.26650000000000001</v>
      </c>
      <c r="O123" s="92">
        <v>0.58830000000000005</v>
      </c>
      <c r="Q123" s="92">
        <v>1.028</v>
      </c>
      <c r="R123" s="92">
        <v>2.1282000000000001</v>
      </c>
      <c r="AA123" s="92">
        <v>0.21629999999999999</v>
      </c>
      <c r="AB123" s="92">
        <v>0.47710000000000002</v>
      </c>
      <c r="AC123" s="92">
        <v>1.4556</v>
      </c>
      <c r="AD123" s="92">
        <v>3.4546000000000001</v>
      </c>
      <c r="AH123" s="92">
        <v>0.25519999999999998</v>
      </c>
      <c r="AI123" s="92">
        <v>0.53900000000000003</v>
      </c>
      <c r="AK123" s="92">
        <v>0.27439999999999998</v>
      </c>
      <c r="AL123" s="92">
        <v>0.59640000000000004</v>
      </c>
      <c r="AN123" s="92">
        <v>0.23449999999999999</v>
      </c>
      <c r="AO123" s="92">
        <v>0.51719999999999999</v>
      </c>
      <c r="AP123" s="92">
        <v>1.5618000000000001</v>
      </c>
      <c r="AQ123" s="92">
        <v>0.56310000000000004</v>
      </c>
      <c r="AR123" s="92">
        <v>1.5923</v>
      </c>
      <c r="AX123" s="92">
        <v>1.2867999999999999</v>
      </c>
      <c r="AY123" s="92">
        <v>1.413</v>
      </c>
      <c r="BA123" s="92">
        <v>3.3388</v>
      </c>
    </row>
    <row r="124" spans="1:53">
      <c r="A124" s="92">
        <v>0.25059999999999999</v>
      </c>
      <c r="B124" s="92">
        <v>0.54159999999999997</v>
      </c>
      <c r="D124" s="92">
        <v>4.0484</v>
      </c>
      <c r="H124" s="92">
        <v>0.28920000000000001</v>
      </c>
      <c r="I124" s="92">
        <v>1.0086999999999999</v>
      </c>
      <c r="K124" s="92">
        <v>0.31290000000000001</v>
      </c>
      <c r="L124" s="92">
        <v>1.0782</v>
      </c>
      <c r="M124" s="92">
        <v>2.2709999999999999</v>
      </c>
      <c r="N124" s="92">
        <v>0.26669999999999999</v>
      </c>
      <c r="O124" s="92">
        <v>0.58860000000000001</v>
      </c>
      <c r="Q124" s="92">
        <v>1.0283</v>
      </c>
      <c r="R124" s="92">
        <v>2.1288</v>
      </c>
      <c r="AA124" s="92">
        <v>0.21640000000000001</v>
      </c>
      <c r="AB124" s="92">
        <v>0.47739999999999999</v>
      </c>
      <c r="AC124" s="92">
        <v>1.4560999999999999</v>
      </c>
      <c r="AD124" s="92">
        <v>3.4557000000000002</v>
      </c>
      <c r="AH124" s="92">
        <v>0.25530000000000003</v>
      </c>
      <c r="AI124" s="92">
        <v>0.53939999999999999</v>
      </c>
      <c r="AK124" s="92">
        <v>0.27450000000000002</v>
      </c>
      <c r="AL124" s="92">
        <v>0.59670000000000001</v>
      </c>
      <c r="AN124" s="92">
        <v>0.23469999999999999</v>
      </c>
      <c r="AO124" s="92">
        <v>0.51749999999999996</v>
      </c>
      <c r="AP124" s="92">
        <v>1.5625</v>
      </c>
      <c r="AQ124" s="92">
        <v>0.56340000000000001</v>
      </c>
      <c r="AR124" s="92">
        <v>1.5929</v>
      </c>
      <c r="AX124" s="92">
        <v>1.2874000000000001</v>
      </c>
      <c r="AY124" s="92">
        <v>1.4137</v>
      </c>
      <c r="BA124" s="92">
        <v>3.3403999999999998</v>
      </c>
    </row>
    <row r="125" spans="1:53">
      <c r="A125" s="92">
        <v>0.25069999999999998</v>
      </c>
      <c r="B125" s="92">
        <v>0.54190000000000005</v>
      </c>
      <c r="D125" s="92">
        <v>4.0495000000000001</v>
      </c>
      <c r="H125" s="92">
        <v>0.28939999999999999</v>
      </c>
      <c r="I125" s="92">
        <v>1.0089999999999999</v>
      </c>
      <c r="K125" s="92">
        <v>0.31309999999999999</v>
      </c>
      <c r="L125" s="92">
        <v>1.0785</v>
      </c>
      <c r="M125" s="92">
        <v>2.2717000000000001</v>
      </c>
      <c r="N125" s="92">
        <v>0.26679999999999998</v>
      </c>
      <c r="O125" s="92">
        <v>0.58899999999999997</v>
      </c>
      <c r="Q125" s="92">
        <v>1.0286</v>
      </c>
      <c r="R125" s="92">
        <v>2.1294</v>
      </c>
      <c r="AA125" s="92">
        <v>0.2165</v>
      </c>
      <c r="AB125" s="92">
        <v>0.47770000000000001</v>
      </c>
      <c r="AC125" s="92">
        <v>1.4565999999999999</v>
      </c>
      <c r="AD125" s="92">
        <v>3.4567999999999999</v>
      </c>
      <c r="AH125" s="92">
        <v>0.2555</v>
      </c>
      <c r="AI125" s="92">
        <v>0.53969999999999996</v>
      </c>
      <c r="AK125" s="92">
        <v>0.2747</v>
      </c>
      <c r="AL125" s="92">
        <v>0.59709999999999996</v>
      </c>
      <c r="AN125" s="92">
        <v>0.23480000000000001</v>
      </c>
      <c r="AO125" s="92">
        <v>0.51780000000000004</v>
      </c>
      <c r="AP125" s="92">
        <v>1.5630999999999999</v>
      </c>
      <c r="AQ125" s="92">
        <v>0.56369999999999998</v>
      </c>
      <c r="AR125" s="92">
        <v>1.5934999999999999</v>
      </c>
      <c r="AX125" s="92">
        <v>1.288</v>
      </c>
      <c r="AY125" s="92">
        <v>1.4142999999999999</v>
      </c>
      <c r="BA125" s="92">
        <v>3.3418999999999999</v>
      </c>
    </row>
    <row r="126" spans="1:53">
      <c r="A126" s="92">
        <v>0.25080000000000002</v>
      </c>
      <c r="B126" s="92">
        <v>0.54220000000000002</v>
      </c>
      <c r="D126" s="92">
        <v>4.0507</v>
      </c>
      <c r="H126" s="92">
        <v>0.28960000000000002</v>
      </c>
      <c r="I126" s="92">
        <v>1.0093000000000001</v>
      </c>
      <c r="K126" s="92">
        <v>0.31330000000000002</v>
      </c>
      <c r="L126" s="92">
        <v>1.0789</v>
      </c>
      <c r="M126" s="92">
        <v>2.2725</v>
      </c>
      <c r="N126" s="92">
        <v>0.26700000000000002</v>
      </c>
      <c r="O126" s="92">
        <v>0.58930000000000005</v>
      </c>
      <c r="Q126" s="92">
        <v>1.0288999999999999</v>
      </c>
      <c r="R126" s="92">
        <v>2.13</v>
      </c>
      <c r="AA126" s="92">
        <v>0.2167</v>
      </c>
      <c r="AB126" s="92">
        <v>0.47789999999999999</v>
      </c>
      <c r="AC126" s="92">
        <v>1.4572000000000001</v>
      </c>
      <c r="AD126" s="92">
        <v>3.4578000000000002</v>
      </c>
      <c r="AH126" s="92">
        <v>0.25559999999999999</v>
      </c>
      <c r="AI126" s="92">
        <v>0.54</v>
      </c>
      <c r="AK126" s="92">
        <v>0.27489999999999998</v>
      </c>
      <c r="AL126" s="92">
        <v>0.59740000000000004</v>
      </c>
      <c r="AN126" s="92">
        <v>0.23499999999999999</v>
      </c>
      <c r="AO126" s="92">
        <v>0.5181</v>
      </c>
      <c r="AP126" s="92">
        <v>1.5637000000000001</v>
      </c>
      <c r="AQ126" s="92">
        <v>0.56399999999999995</v>
      </c>
      <c r="AR126" s="92">
        <v>1.5941000000000001</v>
      </c>
      <c r="AX126" s="92">
        <v>1.2886</v>
      </c>
      <c r="AY126" s="92">
        <v>1.415</v>
      </c>
      <c r="BA126" s="92">
        <v>3.3433999999999999</v>
      </c>
    </row>
    <row r="127" spans="1:53">
      <c r="A127" s="92">
        <v>0.251</v>
      </c>
      <c r="B127" s="92">
        <v>0.54249999999999998</v>
      </c>
      <c r="D127" s="92">
        <v>4.0518999999999998</v>
      </c>
      <c r="H127" s="92">
        <v>0.28970000000000001</v>
      </c>
      <c r="I127" s="92">
        <v>1.0096000000000001</v>
      </c>
      <c r="K127" s="92">
        <v>0.3135</v>
      </c>
      <c r="L127" s="92">
        <v>1.0792999999999999</v>
      </c>
      <c r="M127" s="92">
        <v>2.2732000000000001</v>
      </c>
      <c r="N127" s="92">
        <v>0.2671</v>
      </c>
      <c r="O127" s="92">
        <v>0.58960000000000001</v>
      </c>
      <c r="Q127" s="92">
        <v>1.0293000000000001</v>
      </c>
      <c r="R127" s="92">
        <v>2.1305999999999998</v>
      </c>
      <c r="AA127" s="92">
        <v>0.21679999999999999</v>
      </c>
      <c r="AB127" s="92">
        <v>0.47820000000000001</v>
      </c>
      <c r="AC127" s="92">
        <v>1.4577</v>
      </c>
      <c r="AD127" s="92">
        <v>3.4588999999999999</v>
      </c>
      <c r="AH127" s="92">
        <v>0.25569999999999998</v>
      </c>
      <c r="AI127" s="92">
        <v>0.5403</v>
      </c>
      <c r="AK127" s="92">
        <v>0.27500000000000002</v>
      </c>
      <c r="AL127" s="92">
        <v>0.5978</v>
      </c>
      <c r="AN127" s="92">
        <v>0.2351</v>
      </c>
      <c r="AO127" s="92">
        <v>0.51839999999999997</v>
      </c>
      <c r="AP127" s="92">
        <v>1.5643</v>
      </c>
      <c r="AQ127" s="92">
        <v>0.56430000000000002</v>
      </c>
      <c r="AR127" s="92">
        <v>1.5947</v>
      </c>
      <c r="AX127" s="92">
        <v>1.2891999999999999</v>
      </c>
      <c r="AY127" s="92">
        <v>1.4157</v>
      </c>
      <c r="BA127" s="92">
        <v>3.3449</v>
      </c>
    </row>
    <row r="128" spans="1:53">
      <c r="A128" s="92">
        <v>0.25109999999999999</v>
      </c>
      <c r="B128" s="92">
        <v>0.54269999999999996</v>
      </c>
      <c r="D128" s="92">
        <v>4.0530999999999997</v>
      </c>
      <c r="H128" s="92">
        <v>0.28989999999999999</v>
      </c>
      <c r="I128" s="92">
        <v>1.01</v>
      </c>
      <c r="K128" s="92">
        <v>0.31369999999999998</v>
      </c>
      <c r="L128" s="92">
        <v>1.0797000000000001</v>
      </c>
      <c r="M128" s="92">
        <v>2.274</v>
      </c>
      <c r="N128" s="92">
        <v>0.26729999999999998</v>
      </c>
      <c r="O128" s="92">
        <v>0.58989999999999998</v>
      </c>
      <c r="Q128" s="92">
        <v>1.0296000000000001</v>
      </c>
      <c r="R128" s="92">
        <v>2.1313</v>
      </c>
      <c r="AA128" s="92">
        <v>0.21690000000000001</v>
      </c>
      <c r="AB128" s="92">
        <v>0.47849999999999998</v>
      </c>
      <c r="AC128" s="92">
        <v>1.4581999999999999</v>
      </c>
      <c r="AD128" s="92">
        <v>3.46</v>
      </c>
      <c r="AH128" s="92">
        <v>0.25590000000000002</v>
      </c>
      <c r="AI128" s="92">
        <v>0.54059999999999997</v>
      </c>
      <c r="AK128" s="92">
        <v>0.2752</v>
      </c>
      <c r="AL128" s="92">
        <v>0.59809999999999997</v>
      </c>
      <c r="AN128" s="92">
        <v>0.23530000000000001</v>
      </c>
      <c r="AO128" s="92">
        <v>0.51870000000000005</v>
      </c>
      <c r="AP128" s="92">
        <v>1.5649</v>
      </c>
      <c r="AQ128" s="92">
        <v>0.56459999999999999</v>
      </c>
      <c r="AR128" s="92">
        <v>1.5952999999999999</v>
      </c>
      <c r="AX128" s="92">
        <v>1.2898000000000001</v>
      </c>
      <c r="AY128" s="92">
        <v>1.4164000000000001</v>
      </c>
      <c r="BA128" s="92">
        <v>3.3464</v>
      </c>
    </row>
    <row r="129" spans="1:53">
      <c r="A129" s="92">
        <v>0.25130000000000002</v>
      </c>
      <c r="B129" s="92">
        <v>0.54300000000000004</v>
      </c>
      <c r="D129" s="92">
        <v>4.0541999999999998</v>
      </c>
      <c r="H129" s="92">
        <v>0.28999999999999998</v>
      </c>
      <c r="I129" s="92">
        <v>1.0103</v>
      </c>
      <c r="K129" s="92">
        <v>0.31390000000000001</v>
      </c>
      <c r="L129" s="92">
        <v>1.0801000000000001</v>
      </c>
      <c r="M129" s="92">
        <v>2.2747000000000002</v>
      </c>
      <c r="N129" s="92">
        <v>0.26750000000000002</v>
      </c>
      <c r="O129" s="92">
        <v>0.59019999999999995</v>
      </c>
      <c r="Q129" s="92">
        <v>1.0299</v>
      </c>
      <c r="R129" s="92">
        <v>2.1318999999999999</v>
      </c>
      <c r="AA129" s="92">
        <v>0.217</v>
      </c>
      <c r="AB129" s="92">
        <v>0.47870000000000001</v>
      </c>
      <c r="AC129" s="92">
        <v>1.4588000000000001</v>
      </c>
      <c r="AD129" s="92">
        <v>3.4609999999999999</v>
      </c>
      <c r="AH129" s="92">
        <v>0.25600000000000001</v>
      </c>
      <c r="AI129" s="92">
        <v>0.54090000000000005</v>
      </c>
      <c r="AK129" s="92">
        <v>0.27529999999999999</v>
      </c>
      <c r="AL129" s="92">
        <v>0.59840000000000004</v>
      </c>
      <c r="AN129" s="92">
        <v>0.2354</v>
      </c>
      <c r="AO129" s="92">
        <v>0.51900000000000002</v>
      </c>
      <c r="AP129" s="92">
        <v>1.5654999999999999</v>
      </c>
      <c r="AQ129" s="92">
        <v>0.56489999999999996</v>
      </c>
      <c r="AR129" s="92">
        <v>1.5959000000000001</v>
      </c>
      <c r="AX129" s="92">
        <v>1.2903</v>
      </c>
      <c r="AY129" s="92">
        <v>1.4171</v>
      </c>
      <c r="BA129" s="92">
        <v>3.3479000000000001</v>
      </c>
    </row>
    <row r="130" spans="1:53">
      <c r="A130" s="92">
        <v>0.25140000000000001</v>
      </c>
      <c r="B130" s="92">
        <v>0.54330000000000001</v>
      </c>
      <c r="D130" s="92">
        <v>4.0553999999999997</v>
      </c>
      <c r="H130" s="92">
        <v>0.29020000000000001</v>
      </c>
      <c r="I130" s="92">
        <v>1.0105999999999999</v>
      </c>
      <c r="K130" s="92">
        <v>0.314</v>
      </c>
      <c r="L130" s="92">
        <v>1.0804</v>
      </c>
      <c r="M130" s="92">
        <v>2.2755000000000001</v>
      </c>
      <c r="N130" s="92">
        <v>0.2676</v>
      </c>
      <c r="O130" s="92">
        <v>0.59050000000000002</v>
      </c>
      <c r="Q130" s="92">
        <v>1.0302</v>
      </c>
      <c r="R130" s="92">
        <v>2.1324999999999998</v>
      </c>
      <c r="AA130" s="92">
        <v>0.2172</v>
      </c>
      <c r="AB130" s="92">
        <v>0.47899999999999998</v>
      </c>
      <c r="AC130" s="92">
        <v>1.4593</v>
      </c>
      <c r="AD130" s="92">
        <v>3.4621</v>
      </c>
      <c r="AH130" s="92">
        <v>0.25619999999999998</v>
      </c>
      <c r="AI130" s="92">
        <v>0.54120000000000001</v>
      </c>
      <c r="AK130" s="92">
        <v>0.27550000000000002</v>
      </c>
      <c r="AL130" s="92">
        <v>0.5988</v>
      </c>
      <c r="AN130" s="92">
        <v>0.2356</v>
      </c>
      <c r="AO130" s="92">
        <v>0.51939999999999997</v>
      </c>
      <c r="AP130" s="92">
        <v>1.5661</v>
      </c>
      <c r="AQ130" s="92">
        <v>0.56520000000000004</v>
      </c>
      <c r="AR130" s="92">
        <v>1.5965</v>
      </c>
      <c r="AX130" s="92">
        <v>1.2908999999999999</v>
      </c>
      <c r="AY130" s="92">
        <v>1.4177</v>
      </c>
      <c r="BA130" s="92">
        <v>3.3494000000000002</v>
      </c>
    </row>
    <row r="131" spans="1:53">
      <c r="A131" s="92">
        <v>0.2515</v>
      </c>
      <c r="B131" s="92">
        <v>0.54359999999999997</v>
      </c>
      <c r="D131" s="92">
        <v>4.0566000000000004</v>
      </c>
      <c r="H131" s="92">
        <v>0.2903</v>
      </c>
      <c r="I131" s="92">
        <v>1.0108999999999999</v>
      </c>
      <c r="K131" s="92">
        <v>0.31419999999999998</v>
      </c>
      <c r="L131" s="92">
        <v>1.0808</v>
      </c>
      <c r="M131" s="92">
        <v>2.2761999999999998</v>
      </c>
      <c r="N131" s="92">
        <v>0.26779999999999998</v>
      </c>
      <c r="O131" s="92">
        <v>0.59089999999999998</v>
      </c>
      <c r="Q131" s="92">
        <v>1.0305</v>
      </c>
      <c r="R131" s="92">
        <v>2.1331000000000002</v>
      </c>
      <c r="AA131" s="92">
        <v>0.21729999999999999</v>
      </c>
      <c r="AB131" s="92">
        <v>0.4793</v>
      </c>
      <c r="AC131" s="92">
        <v>1.4598</v>
      </c>
      <c r="AD131" s="92">
        <v>3.4632000000000001</v>
      </c>
      <c r="AH131" s="92">
        <v>0.25629999999999997</v>
      </c>
      <c r="AI131" s="92">
        <v>0.54149999999999998</v>
      </c>
      <c r="AK131" s="92">
        <v>0.2757</v>
      </c>
      <c r="AL131" s="92">
        <v>0.59909999999999997</v>
      </c>
      <c r="AN131" s="92">
        <v>0.23580000000000001</v>
      </c>
      <c r="AO131" s="92">
        <v>0.51970000000000005</v>
      </c>
      <c r="AP131" s="92">
        <v>1.5667</v>
      </c>
      <c r="AQ131" s="92">
        <v>0.5655</v>
      </c>
      <c r="AR131" s="92">
        <v>1.5971</v>
      </c>
      <c r="AX131" s="92">
        <v>1.2915000000000001</v>
      </c>
      <c r="AY131" s="92">
        <v>1.4184000000000001</v>
      </c>
      <c r="BA131" s="92">
        <v>3.3509000000000002</v>
      </c>
    </row>
    <row r="132" spans="1:53">
      <c r="A132" s="92">
        <v>0.25169999999999998</v>
      </c>
      <c r="B132" s="92">
        <v>0.54390000000000005</v>
      </c>
      <c r="D132" s="92">
        <v>4.0578000000000003</v>
      </c>
      <c r="H132" s="92">
        <v>0.29049999999999998</v>
      </c>
      <c r="I132" s="92">
        <v>1.0113000000000001</v>
      </c>
      <c r="K132" s="92">
        <v>0.31440000000000001</v>
      </c>
      <c r="L132" s="92">
        <v>1.0811999999999999</v>
      </c>
      <c r="M132" s="92">
        <v>2.2768999999999999</v>
      </c>
      <c r="N132" s="92">
        <v>0.26790000000000003</v>
      </c>
      <c r="O132" s="92">
        <v>0.59119999999999995</v>
      </c>
      <c r="Q132" s="92">
        <v>1.0307999999999999</v>
      </c>
      <c r="R132" s="92">
        <v>2.1337000000000002</v>
      </c>
      <c r="AA132" s="92">
        <v>0.21740000000000001</v>
      </c>
      <c r="AB132" s="92">
        <v>0.47949999999999998</v>
      </c>
      <c r="AC132" s="92">
        <v>1.4603999999999999</v>
      </c>
      <c r="AD132" s="92">
        <v>3.4641999999999999</v>
      </c>
      <c r="AH132" s="92">
        <v>0.25650000000000001</v>
      </c>
      <c r="AI132" s="92">
        <v>0.54179999999999995</v>
      </c>
      <c r="AK132" s="92">
        <v>0.27579999999999999</v>
      </c>
      <c r="AL132" s="92">
        <v>0.59940000000000004</v>
      </c>
      <c r="AN132" s="92">
        <v>0.2359</v>
      </c>
      <c r="AO132" s="92">
        <v>0.52</v>
      </c>
      <c r="AP132" s="92">
        <v>1.5672999999999999</v>
      </c>
      <c r="AQ132" s="92">
        <v>0.56579999999999997</v>
      </c>
      <c r="AR132" s="92">
        <v>1.5976999999999999</v>
      </c>
      <c r="AX132" s="92">
        <v>1.2921</v>
      </c>
      <c r="AY132" s="92">
        <v>1.4191</v>
      </c>
      <c r="BA132" s="92">
        <v>3.3523999999999998</v>
      </c>
    </row>
    <row r="133" spans="1:53">
      <c r="A133" s="92">
        <v>0.25180000000000002</v>
      </c>
      <c r="B133" s="92">
        <v>0.54420000000000002</v>
      </c>
      <c r="D133" s="92">
        <v>4.0589000000000004</v>
      </c>
      <c r="H133" s="92">
        <v>0.29070000000000001</v>
      </c>
      <c r="I133" s="92">
        <v>1.0116000000000001</v>
      </c>
      <c r="K133" s="92">
        <v>0.31459999999999999</v>
      </c>
      <c r="L133" s="92">
        <v>1.0815999999999999</v>
      </c>
      <c r="M133" s="92">
        <v>2.2776999999999998</v>
      </c>
      <c r="N133" s="92">
        <v>0.2681</v>
      </c>
      <c r="O133" s="92">
        <v>0.59150000000000003</v>
      </c>
      <c r="Q133" s="92">
        <v>1.0310999999999999</v>
      </c>
      <c r="R133" s="92">
        <v>2.1343999999999999</v>
      </c>
      <c r="AA133" s="92">
        <v>0.21759999999999999</v>
      </c>
      <c r="AB133" s="92">
        <v>0.4798</v>
      </c>
      <c r="AC133" s="92">
        <v>1.4609000000000001</v>
      </c>
      <c r="AD133" s="92">
        <v>3.4653</v>
      </c>
      <c r="AH133" s="92">
        <v>0.25659999999999999</v>
      </c>
      <c r="AI133" s="92">
        <v>0.54210000000000003</v>
      </c>
      <c r="AK133" s="92">
        <v>0.27600000000000002</v>
      </c>
      <c r="AL133" s="92">
        <v>0.5998</v>
      </c>
      <c r="AN133" s="92">
        <v>0.2361</v>
      </c>
      <c r="AO133" s="92">
        <v>0.52029999999999998</v>
      </c>
      <c r="AP133" s="92">
        <v>1.5679000000000001</v>
      </c>
      <c r="AQ133" s="92">
        <v>0.56599999999999995</v>
      </c>
      <c r="AR133" s="92">
        <v>1.5983000000000001</v>
      </c>
      <c r="AX133" s="92">
        <v>1.2927</v>
      </c>
      <c r="AY133" s="92">
        <v>1.4198</v>
      </c>
      <c r="BA133" s="92">
        <v>3.3540000000000001</v>
      </c>
    </row>
    <row r="134" spans="1:53">
      <c r="A134" s="92">
        <v>0.252</v>
      </c>
      <c r="B134" s="92">
        <v>0.54449999999999998</v>
      </c>
      <c r="D134" s="92">
        <v>4.0601000000000003</v>
      </c>
      <c r="H134" s="92">
        <v>0.2908</v>
      </c>
      <c r="I134" s="92">
        <v>1.0119</v>
      </c>
      <c r="K134" s="92">
        <v>0.31480000000000002</v>
      </c>
      <c r="L134" s="92">
        <v>1.0819000000000001</v>
      </c>
      <c r="M134" s="92">
        <v>2.2784</v>
      </c>
      <c r="N134" s="92">
        <v>0.26819999999999999</v>
      </c>
      <c r="O134" s="92">
        <v>0.59179999999999999</v>
      </c>
      <c r="Q134" s="92">
        <v>1.0314000000000001</v>
      </c>
      <c r="R134" s="92">
        <v>2.1349999999999998</v>
      </c>
      <c r="AA134" s="92">
        <v>0.2177</v>
      </c>
      <c r="AB134" s="92">
        <v>0.48010000000000003</v>
      </c>
      <c r="AC134" s="92">
        <v>1.4614</v>
      </c>
      <c r="AD134" s="92">
        <v>3.4664000000000001</v>
      </c>
      <c r="AH134" s="92">
        <v>0.25679999999999997</v>
      </c>
      <c r="AI134" s="92">
        <v>0.54239999999999999</v>
      </c>
      <c r="AK134" s="92">
        <v>0.2762</v>
      </c>
      <c r="AL134" s="92">
        <v>1.0001</v>
      </c>
      <c r="AN134" s="92">
        <v>0.23619999999999999</v>
      </c>
      <c r="AO134" s="92">
        <v>0.52059999999999995</v>
      </c>
      <c r="AP134" s="92">
        <v>1.5686</v>
      </c>
      <c r="AQ134" s="92">
        <v>0.56630000000000003</v>
      </c>
      <c r="AR134" s="92">
        <v>1.5988</v>
      </c>
      <c r="AX134" s="92">
        <v>1.2932999999999999</v>
      </c>
      <c r="AY134" s="92">
        <v>1.4205000000000001</v>
      </c>
      <c r="BA134" s="92">
        <v>3.3555000000000001</v>
      </c>
    </row>
    <row r="135" spans="1:53">
      <c r="A135" s="92">
        <v>0.25209999999999999</v>
      </c>
      <c r="B135" s="92">
        <v>0.54479999999999995</v>
      </c>
      <c r="D135" s="92">
        <v>4.0613000000000001</v>
      </c>
      <c r="H135" s="92">
        <v>0.29099999999999998</v>
      </c>
      <c r="I135" s="92">
        <v>1.0122</v>
      </c>
      <c r="K135" s="92">
        <v>0.315</v>
      </c>
      <c r="L135" s="92">
        <v>1.0823</v>
      </c>
      <c r="M135" s="92">
        <v>2.2791999999999999</v>
      </c>
      <c r="N135" s="92">
        <v>0.26840000000000003</v>
      </c>
      <c r="O135" s="92">
        <v>0.59209999999999996</v>
      </c>
      <c r="Q135" s="92">
        <v>1.0317000000000001</v>
      </c>
      <c r="R135" s="92">
        <v>2.1356000000000002</v>
      </c>
      <c r="AA135" s="92">
        <v>0.21779999999999999</v>
      </c>
      <c r="AB135" s="92">
        <v>0.4803</v>
      </c>
      <c r="AC135" s="92">
        <v>1.462</v>
      </c>
      <c r="AD135" s="92">
        <v>3.4674999999999998</v>
      </c>
      <c r="AH135" s="92">
        <v>0.25690000000000002</v>
      </c>
      <c r="AI135" s="92">
        <v>0.54279999999999995</v>
      </c>
      <c r="AK135" s="92">
        <v>0.27629999999999999</v>
      </c>
      <c r="AL135" s="92">
        <v>1.0004999999999999</v>
      </c>
      <c r="AN135" s="92">
        <v>0.2364</v>
      </c>
      <c r="AO135" s="92">
        <v>0.52090000000000003</v>
      </c>
      <c r="AP135" s="92">
        <v>1.5691999999999999</v>
      </c>
      <c r="AQ135" s="92">
        <v>0.56659999999999999</v>
      </c>
      <c r="AR135" s="92">
        <v>1.5993999999999999</v>
      </c>
      <c r="AX135" s="92">
        <v>1.2939000000000001</v>
      </c>
      <c r="AY135" s="92">
        <v>1.4211</v>
      </c>
      <c r="BA135" s="92">
        <v>3.3570000000000002</v>
      </c>
    </row>
    <row r="136" spans="1:53">
      <c r="A136" s="92">
        <v>0.25230000000000002</v>
      </c>
      <c r="B136" s="92">
        <v>0.54510000000000003</v>
      </c>
      <c r="D136" s="92">
        <v>4.0625</v>
      </c>
      <c r="H136" s="92">
        <v>0.29110000000000003</v>
      </c>
      <c r="I136" s="92">
        <v>1.0125999999999999</v>
      </c>
      <c r="K136" s="92">
        <v>0.31519999999999998</v>
      </c>
      <c r="L136" s="92">
        <v>1.0827</v>
      </c>
      <c r="M136" s="92">
        <v>2.2799</v>
      </c>
      <c r="N136" s="92">
        <v>0.26860000000000001</v>
      </c>
      <c r="O136" s="92">
        <v>0.59250000000000003</v>
      </c>
      <c r="Q136" s="92">
        <v>1.032</v>
      </c>
      <c r="R136" s="92">
        <v>2.1362000000000001</v>
      </c>
      <c r="AA136" s="92">
        <v>0.21790000000000001</v>
      </c>
      <c r="AB136" s="92">
        <v>0.48060000000000003</v>
      </c>
      <c r="AC136" s="92">
        <v>1.4624999999999999</v>
      </c>
      <c r="AD136" s="92">
        <v>3.4685000000000001</v>
      </c>
      <c r="AH136" s="92">
        <v>0.2571</v>
      </c>
      <c r="AI136" s="92">
        <v>0.54310000000000003</v>
      </c>
      <c r="AK136" s="92">
        <v>0.27650000000000002</v>
      </c>
      <c r="AL136" s="92">
        <v>1.0007999999999999</v>
      </c>
      <c r="AN136" s="92">
        <v>0.23649999999999999</v>
      </c>
      <c r="AO136" s="92">
        <v>0.5212</v>
      </c>
      <c r="AP136" s="92">
        <v>1.5698000000000001</v>
      </c>
      <c r="AQ136" s="92">
        <v>0.56689999999999996</v>
      </c>
      <c r="AR136" s="92">
        <v>2</v>
      </c>
      <c r="AX136" s="92">
        <v>1.2945</v>
      </c>
      <c r="AY136" s="92">
        <v>1.4218</v>
      </c>
      <c r="BA136" s="92">
        <v>3.3584999999999998</v>
      </c>
    </row>
    <row r="137" spans="1:53">
      <c r="A137" s="92">
        <v>0.25240000000000001</v>
      </c>
      <c r="B137" s="92">
        <v>0.5454</v>
      </c>
      <c r="D137" s="92">
        <v>4.0636000000000001</v>
      </c>
      <c r="H137" s="92">
        <v>0.2913</v>
      </c>
      <c r="I137" s="92">
        <v>1.0128999999999999</v>
      </c>
      <c r="K137" s="92">
        <v>0.31540000000000001</v>
      </c>
      <c r="L137" s="92">
        <v>1.0831</v>
      </c>
      <c r="M137" s="92">
        <v>2.2806999999999999</v>
      </c>
      <c r="N137" s="92">
        <v>0.26869999999999999</v>
      </c>
      <c r="O137" s="92">
        <v>0.59279999999999999</v>
      </c>
      <c r="Q137" s="92">
        <v>1.0324</v>
      </c>
      <c r="R137" s="92">
        <v>2.1368999999999998</v>
      </c>
      <c r="AA137" s="92">
        <v>0.21809999999999999</v>
      </c>
      <c r="AB137" s="92">
        <v>0.48089999999999999</v>
      </c>
      <c r="AC137" s="92">
        <v>1.4630000000000001</v>
      </c>
      <c r="AD137" s="92">
        <v>3.4695999999999998</v>
      </c>
      <c r="AH137" s="92">
        <v>0.25719999999999998</v>
      </c>
      <c r="AI137" s="92">
        <v>0.54339999999999999</v>
      </c>
      <c r="AK137" s="92">
        <v>0.2767</v>
      </c>
      <c r="AL137" s="92">
        <v>1.0011000000000001</v>
      </c>
      <c r="AN137" s="92">
        <v>0.23669999999999999</v>
      </c>
      <c r="AO137" s="92">
        <v>0.52149999999999996</v>
      </c>
      <c r="AP137" s="92">
        <v>1.5704</v>
      </c>
      <c r="AQ137" s="92">
        <v>0.56720000000000004</v>
      </c>
      <c r="AR137" s="92">
        <v>2.0005999999999999</v>
      </c>
      <c r="AX137" s="92">
        <v>1.2950999999999999</v>
      </c>
      <c r="AY137" s="92">
        <v>1.4225000000000001</v>
      </c>
      <c r="BA137" s="92">
        <v>3.36</v>
      </c>
    </row>
    <row r="138" spans="1:53">
      <c r="A138" s="92">
        <v>0.2525</v>
      </c>
      <c r="B138" s="92">
        <v>0.54559999999999997</v>
      </c>
      <c r="D138" s="92">
        <v>4.0648</v>
      </c>
      <c r="H138" s="92">
        <v>0.29139999999999999</v>
      </c>
      <c r="I138" s="92">
        <v>1.0132000000000001</v>
      </c>
      <c r="K138" s="92">
        <v>0.3155</v>
      </c>
      <c r="L138" s="92">
        <v>1.0834999999999999</v>
      </c>
      <c r="M138" s="92">
        <v>2.2814000000000001</v>
      </c>
      <c r="N138" s="92">
        <v>0.26889999999999997</v>
      </c>
      <c r="O138" s="92">
        <v>0.59309999999999996</v>
      </c>
      <c r="Q138" s="92">
        <v>1.0327</v>
      </c>
      <c r="R138" s="92">
        <v>2.1375000000000002</v>
      </c>
      <c r="AA138" s="92">
        <v>0.21820000000000001</v>
      </c>
      <c r="AB138" s="92">
        <v>0.48110000000000003</v>
      </c>
      <c r="AC138" s="92">
        <v>1.4636</v>
      </c>
      <c r="AD138" s="92">
        <v>3.4706999999999999</v>
      </c>
      <c r="AH138" s="92">
        <v>0.25740000000000002</v>
      </c>
      <c r="AI138" s="92">
        <v>0.54369999999999996</v>
      </c>
      <c r="AK138" s="92">
        <v>0.27679999999999999</v>
      </c>
      <c r="AL138" s="92">
        <v>1.0015000000000001</v>
      </c>
      <c r="AN138" s="92">
        <v>0.23680000000000001</v>
      </c>
      <c r="AO138" s="92">
        <v>0.52180000000000004</v>
      </c>
      <c r="AP138" s="92">
        <v>1.571</v>
      </c>
      <c r="AQ138" s="92">
        <v>0.5675</v>
      </c>
      <c r="AR138" s="92">
        <v>2.0011999999999999</v>
      </c>
      <c r="AX138" s="92">
        <v>1.2957000000000001</v>
      </c>
      <c r="AY138" s="92">
        <v>1.4232</v>
      </c>
      <c r="BA138" s="92">
        <v>3.3614999999999999</v>
      </c>
    </row>
    <row r="139" spans="1:53">
      <c r="A139" s="92">
        <v>0.25269999999999998</v>
      </c>
      <c r="B139" s="92">
        <v>0.54590000000000005</v>
      </c>
      <c r="D139" s="92">
        <v>4.0659999999999998</v>
      </c>
      <c r="H139" s="92">
        <v>0.29160000000000003</v>
      </c>
      <c r="I139" s="92">
        <v>1.0135000000000001</v>
      </c>
      <c r="K139" s="92">
        <v>0.31569999999999998</v>
      </c>
      <c r="L139" s="92">
        <v>1.0838000000000001</v>
      </c>
      <c r="M139" s="92">
        <v>2.2822</v>
      </c>
      <c r="N139" s="92">
        <v>0.26900000000000002</v>
      </c>
      <c r="O139" s="92">
        <v>0.59340000000000004</v>
      </c>
      <c r="Q139" s="92">
        <v>1.0329999999999999</v>
      </c>
      <c r="R139" s="92">
        <v>2.1381000000000001</v>
      </c>
      <c r="AA139" s="92">
        <v>0.21829999999999999</v>
      </c>
      <c r="AB139" s="92">
        <v>0.48139999999999999</v>
      </c>
      <c r="AC139" s="92">
        <v>1.4641</v>
      </c>
      <c r="AD139" s="92">
        <v>3.4718</v>
      </c>
      <c r="AH139" s="92">
        <v>0.25750000000000001</v>
      </c>
      <c r="AI139" s="92">
        <v>0.54400000000000004</v>
      </c>
      <c r="AK139" s="92">
        <v>0.27700000000000002</v>
      </c>
      <c r="AL139" s="92">
        <v>1.0018</v>
      </c>
      <c r="AN139" s="92">
        <v>0.23699999999999999</v>
      </c>
      <c r="AO139" s="92">
        <v>0.5222</v>
      </c>
      <c r="AP139" s="92">
        <v>1.5716000000000001</v>
      </c>
      <c r="AQ139" s="92">
        <v>0.56779999999999997</v>
      </c>
      <c r="AR139" s="92">
        <v>2.0017999999999998</v>
      </c>
      <c r="AX139" s="92">
        <v>1.2963</v>
      </c>
      <c r="AY139" s="92">
        <v>1.4238999999999999</v>
      </c>
      <c r="BA139" s="92">
        <v>3.363</v>
      </c>
    </row>
    <row r="140" spans="1:53">
      <c r="A140" s="92">
        <v>0.25280000000000002</v>
      </c>
      <c r="B140" s="92">
        <v>0.54620000000000002</v>
      </c>
      <c r="D140" s="92">
        <v>4.0671999999999997</v>
      </c>
      <c r="H140" s="92">
        <v>0.2918</v>
      </c>
      <c r="I140" s="92">
        <v>1.0139</v>
      </c>
      <c r="K140" s="92">
        <v>0.31590000000000001</v>
      </c>
      <c r="L140" s="92">
        <v>1.0842000000000001</v>
      </c>
      <c r="M140" s="92">
        <v>2.2829000000000002</v>
      </c>
      <c r="N140" s="92">
        <v>0.26919999999999999</v>
      </c>
      <c r="O140" s="92">
        <v>0.59370000000000001</v>
      </c>
      <c r="Q140" s="92">
        <v>1.0333000000000001</v>
      </c>
      <c r="R140" s="92">
        <v>2.1387</v>
      </c>
      <c r="AA140" s="92">
        <v>0.2185</v>
      </c>
      <c r="AB140" s="92">
        <v>0.48170000000000002</v>
      </c>
      <c r="AC140" s="92">
        <v>1.4645999999999999</v>
      </c>
      <c r="AD140" s="92">
        <v>3.4727999999999999</v>
      </c>
      <c r="AH140" s="92">
        <v>0.25769999999999998</v>
      </c>
      <c r="AI140" s="92">
        <v>0.54430000000000001</v>
      </c>
      <c r="AK140" s="92">
        <v>0.2772</v>
      </c>
      <c r="AL140" s="92">
        <v>1.0022</v>
      </c>
      <c r="AN140" s="92">
        <v>0.23710000000000001</v>
      </c>
      <c r="AO140" s="92">
        <v>0.52249999999999996</v>
      </c>
      <c r="AP140" s="92">
        <v>1.5722</v>
      </c>
      <c r="AQ140" s="92">
        <v>0.56810000000000005</v>
      </c>
      <c r="AR140" s="92">
        <v>2.0024000000000002</v>
      </c>
      <c r="AX140" s="92">
        <v>1.2968999999999999</v>
      </c>
      <c r="AY140" s="92">
        <v>1.4245000000000001</v>
      </c>
      <c r="BA140" s="92">
        <v>3.3645999999999998</v>
      </c>
    </row>
    <row r="141" spans="1:53">
      <c r="A141" s="92">
        <v>0.253</v>
      </c>
      <c r="B141" s="92">
        <v>0.54649999999999999</v>
      </c>
      <c r="D141" s="92">
        <v>4.0683999999999996</v>
      </c>
      <c r="H141" s="92">
        <v>0.29189999999999999</v>
      </c>
      <c r="I141" s="92">
        <v>1.0142</v>
      </c>
      <c r="K141" s="92">
        <v>0.31609999999999999</v>
      </c>
      <c r="L141" s="92">
        <v>1.0846</v>
      </c>
      <c r="M141" s="92">
        <v>2.2837000000000001</v>
      </c>
      <c r="N141" s="92">
        <v>0.26929999999999998</v>
      </c>
      <c r="O141" s="92">
        <v>0.59399999999999997</v>
      </c>
      <c r="Q141" s="92">
        <v>1.0336000000000001</v>
      </c>
      <c r="R141" s="92">
        <v>2.1394000000000002</v>
      </c>
      <c r="AA141" s="92">
        <v>0.21859999999999999</v>
      </c>
      <c r="AB141" s="92">
        <v>0.4819</v>
      </c>
      <c r="AC141" s="92">
        <v>1.4652000000000001</v>
      </c>
      <c r="AD141" s="92">
        <v>3.4739</v>
      </c>
      <c r="AH141" s="92">
        <v>0.25779999999999997</v>
      </c>
      <c r="AI141" s="92">
        <v>0.54459999999999997</v>
      </c>
      <c r="AK141" s="92">
        <v>0.27729999999999999</v>
      </c>
      <c r="AL141" s="92">
        <v>1.0024999999999999</v>
      </c>
      <c r="AN141" s="92">
        <v>0.23730000000000001</v>
      </c>
      <c r="AO141" s="92">
        <v>0.52280000000000004</v>
      </c>
      <c r="AP141" s="92">
        <v>1.5728</v>
      </c>
      <c r="AQ141" s="92">
        <v>0.56840000000000002</v>
      </c>
      <c r="AR141" s="92">
        <v>2.0030000000000001</v>
      </c>
      <c r="AX141" s="92">
        <v>1.2975000000000001</v>
      </c>
      <c r="AY141" s="92">
        <v>1.4252</v>
      </c>
      <c r="BA141" s="92">
        <v>3.3660999999999999</v>
      </c>
    </row>
    <row r="142" spans="1:53">
      <c r="A142" s="92">
        <v>0.25309999999999999</v>
      </c>
      <c r="B142" s="92">
        <v>0.54679999999999995</v>
      </c>
      <c r="D142" s="92">
        <v>4.0694999999999997</v>
      </c>
      <c r="H142" s="92">
        <v>0.29210000000000003</v>
      </c>
      <c r="I142" s="92">
        <v>1.0145</v>
      </c>
      <c r="K142" s="92">
        <v>0.31630000000000003</v>
      </c>
      <c r="L142" s="92">
        <v>1.085</v>
      </c>
      <c r="M142" s="92">
        <v>2.2844000000000002</v>
      </c>
      <c r="N142" s="92">
        <v>0.26950000000000002</v>
      </c>
      <c r="O142" s="92">
        <v>0.59440000000000004</v>
      </c>
      <c r="Q142" s="92">
        <v>1.0339</v>
      </c>
      <c r="R142" s="92">
        <v>2.14</v>
      </c>
      <c r="AA142" s="92">
        <v>0.21870000000000001</v>
      </c>
      <c r="AB142" s="92">
        <v>0.48220000000000002</v>
      </c>
      <c r="AC142" s="92">
        <v>1.4657</v>
      </c>
      <c r="AD142" s="92">
        <v>3.4750000000000001</v>
      </c>
      <c r="AH142" s="92">
        <v>0.25800000000000001</v>
      </c>
      <c r="AI142" s="92">
        <v>0.54490000000000005</v>
      </c>
      <c r="AK142" s="92">
        <v>0.27750000000000002</v>
      </c>
      <c r="AL142" s="92">
        <v>1.0028999999999999</v>
      </c>
      <c r="AN142" s="92">
        <v>0.2374</v>
      </c>
      <c r="AO142" s="92">
        <v>0.52310000000000001</v>
      </c>
      <c r="AP142" s="92">
        <v>1.5733999999999999</v>
      </c>
      <c r="AQ142" s="92">
        <v>0.56869999999999998</v>
      </c>
      <c r="AR142" s="92">
        <v>2.0036</v>
      </c>
      <c r="AX142" s="92">
        <v>1.2981</v>
      </c>
      <c r="AY142" s="92">
        <v>1.4258999999999999</v>
      </c>
      <c r="BA142" s="92">
        <v>3.3675999999999999</v>
      </c>
    </row>
    <row r="143" spans="1:53">
      <c r="A143" s="92">
        <v>0.25319999999999998</v>
      </c>
      <c r="B143" s="92">
        <v>0.54710000000000003</v>
      </c>
      <c r="D143" s="92">
        <v>4.0707000000000004</v>
      </c>
      <c r="H143" s="92">
        <v>0.29220000000000002</v>
      </c>
      <c r="I143" s="92">
        <v>1.0147999999999999</v>
      </c>
      <c r="K143" s="92">
        <v>0.3165</v>
      </c>
      <c r="L143" s="92">
        <v>1.0853999999999999</v>
      </c>
      <c r="M143" s="92">
        <v>2.2852000000000001</v>
      </c>
      <c r="N143" s="92">
        <v>0.2697</v>
      </c>
      <c r="O143" s="92">
        <v>0.59470000000000001</v>
      </c>
      <c r="Q143" s="92">
        <v>1.0342</v>
      </c>
      <c r="R143" s="92">
        <v>2.1406000000000001</v>
      </c>
      <c r="AA143" s="92">
        <v>0.21879999999999999</v>
      </c>
      <c r="AB143" s="92">
        <v>0.48249999999999998</v>
      </c>
      <c r="AC143" s="92">
        <v>1.4661999999999999</v>
      </c>
      <c r="AD143" s="92">
        <v>3.476</v>
      </c>
      <c r="AH143" s="92">
        <v>0.2581</v>
      </c>
      <c r="AI143" s="92">
        <v>0.54520000000000002</v>
      </c>
      <c r="AK143" s="92">
        <v>0.2777</v>
      </c>
      <c r="AL143" s="92">
        <v>1.0032000000000001</v>
      </c>
      <c r="AN143" s="92">
        <v>0.23760000000000001</v>
      </c>
      <c r="AO143" s="92">
        <v>0.52339999999999998</v>
      </c>
      <c r="AP143" s="92">
        <v>1.5741000000000001</v>
      </c>
      <c r="AQ143" s="92">
        <v>0.56889999999999996</v>
      </c>
      <c r="AR143" s="92">
        <v>2.0042</v>
      </c>
      <c r="AX143" s="92">
        <v>1.2987</v>
      </c>
      <c r="AY143" s="92">
        <v>1.4266000000000001</v>
      </c>
      <c r="BA143" s="92">
        <v>3.3691</v>
      </c>
    </row>
    <row r="144" spans="1:53">
      <c r="A144" s="92">
        <v>0.25340000000000001</v>
      </c>
      <c r="B144" s="92">
        <v>0.5474</v>
      </c>
      <c r="D144" s="92">
        <v>4.0719000000000003</v>
      </c>
      <c r="H144" s="92">
        <v>0.29239999999999999</v>
      </c>
      <c r="I144" s="92">
        <v>1.0152000000000001</v>
      </c>
      <c r="K144" s="92">
        <v>0.31669999999999998</v>
      </c>
      <c r="L144" s="92">
        <v>1.0857000000000001</v>
      </c>
      <c r="M144" s="92">
        <v>2.2858999999999998</v>
      </c>
      <c r="N144" s="92">
        <v>0.26979999999999998</v>
      </c>
      <c r="O144" s="92">
        <v>0.59499999999999997</v>
      </c>
      <c r="Q144" s="92">
        <v>1.0345</v>
      </c>
      <c r="R144" s="92">
        <v>2.1412</v>
      </c>
      <c r="AA144" s="92">
        <v>0.219</v>
      </c>
      <c r="AB144" s="92">
        <v>0.48270000000000002</v>
      </c>
      <c r="AC144" s="92">
        <v>1.4668000000000001</v>
      </c>
      <c r="AD144" s="92">
        <v>3.4771000000000001</v>
      </c>
      <c r="AH144" s="92">
        <v>0.25829999999999997</v>
      </c>
      <c r="AI144" s="92">
        <v>0.54549999999999998</v>
      </c>
      <c r="AK144" s="92">
        <v>0.27779999999999999</v>
      </c>
      <c r="AL144" s="92">
        <v>1.0035000000000001</v>
      </c>
      <c r="AN144" s="92">
        <v>0.23769999999999999</v>
      </c>
      <c r="AO144" s="92">
        <v>0.52370000000000005</v>
      </c>
      <c r="AP144" s="92">
        <v>1.5747</v>
      </c>
      <c r="AQ144" s="92">
        <v>0.56920000000000004</v>
      </c>
      <c r="AR144" s="92">
        <v>2.0047999999999999</v>
      </c>
      <c r="AX144" s="92">
        <v>1.2992999999999999</v>
      </c>
      <c r="AY144" s="92">
        <v>1.4273</v>
      </c>
      <c r="BA144" s="92">
        <v>3.3706</v>
      </c>
    </row>
    <row r="145" spans="1:53">
      <c r="A145" s="92">
        <v>0.2535</v>
      </c>
      <c r="B145" s="92">
        <v>0.54769999999999996</v>
      </c>
      <c r="D145" s="92">
        <v>4.0731000000000002</v>
      </c>
      <c r="H145" s="92">
        <v>0.29249999999999998</v>
      </c>
      <c r="I145" s="92">
        <v>1.0155000000000001</v>
      </c>
      <c r="K145" s="92">
        <v>0.31690000000000002</v>
      </c>
      <c r="L145" s="92">
        <v>1.0861000000000001</v>
      </c>
      <c r="M145" s="92">
        <v>2.2867000000000002</v>
      </c>
      <c r="N145" s="92">
        <v>0.27</v>
      </c>
      <c r="O145" s="92">
        <v>0.59530000000000005</v>
      </c>
      <c r="Q145" s="92">
        <v>1.0347999999999999</v>
      </c>
      <c r="R145" s="92">
        <v>2.1419000000000001</v>
      </c>
      <c r="AA145" s="92">
        <v>0.21909999999999999</v>
      </c>
      <c r="AB145" s="92">
        <v>0.48299999999999998</v>
      </c>
      <c r="AC145" s="92">
        <v>1.4673</v>
      </c>
      <c r="AD145" s="92">
        <v>3.4782000000000002</v>
      </c>
      <c r="AH145" s="92">
        <v>0.25840000000000002</v>
      </c>
      <c r="AI145" s="92">
        <v>0.54590000000000005</v>
      </c>
      <c r="AK145" s="92">
        <v>0.27800000000000002</v>
      </c>
      <c r="AL145" s="92">
        <v>1.0039</v>
      </c>
      <c r="AN145" s="92">
        <v>0.2379</v>
      </c>
      <c r="AO145" s="92">
        <v>0.52400000000000002</v>
      </c>
      <c r="AP145" s="92">
        <v>1.5752999999999999</v>
      </c>
      <c r="AQ145" s="92">
        <v>0.56950000000000001</v>
      </c>
      <c r="AR145" s="92">
        <v>2.0053999999999998</v>
      </c>
      <c r="AX145" s="92">
        <v>1.2999000000000001</v>
      </c>
      <c r="AY145" s="92">
        <v>1.4278999999999999</v>
      </c>
      <c r="BA145" s="92">
        <v>3.3721999999999999</v>
      </c>
    </row>
    <row r="146" spans="1:53">
      <c r="A146" s="92">
        <v>0.25369999999999998</v>
      </c>
      <c r="B146" s="92">
        <v>0.54800000000000004</v>
      </c>
      <c r="D146" s="92">
        <v>4.0743</v>
      </c>
      <c r="H146" s="92">
        <v>0.29270000000000002</v>
      </c>
      <c r="I146" s="92">
        <v>1.0158</v>
      </c>
      <c r="K146" s="92">
        <v>0.31709999999999999</v>
      </c>
      <c r="L146" s="92">
        <v>1.0865</v>
      </c>
      <c r="M146" s="92">
        <v>2.2873999999999999</v>
      </c>
      <c r="N146" s="92">
        <v>0.27010000000000001</v>
      </c>
      <c r="O146" s="92">
        <v>0.59560000000000002</v>
      </c>
      <c r="Q146" s="92">
        <v>1.0350999999999999</v>
      </c>
      <c r="R146" s="92">
        <v>2.1425000000000001</v>
      </c>
      <c r="AA146" s="92">
        <v>0.21920000000000001</v>
      </c>
      <c r="AB146" s="92">
        <v>0.48330000000000001</v>
      </c>
      <c r="AC146" s="92">
        <v>1.4678</v>
      </c>
      <c r="AD146" s="92">
        <v>3.4792999999999998</v>
      </c>
      <c r="AH146" s="92">
        <v>0.25850000000000001</v>
      </c>
      <c r="AI146" s="92">
        <v>0.54620000000000002</v>
      </c>
      <c r="AK146" s="92">
        <v>0.2782</v>
      </c>
      <c r="AL146" s="92">
        <v>1.0042</v>
      </c>
      <c r="AN146" s="92">
        <v>0.23799999999999999</v>
      </c>
      <c r="AO146" s="92">
        <v>0.52429999999999999</v>
      </c>
      <c r="AP146" s="92">
        <v>1.5759000000000001</v>
      </c>
      <c r="AQ146" s="92">
        <v>0.56979999999999997</v>
      </c>
      <c r="AR146" s="92">
        <v>2.0059999999999998</v>
      </c>
      <c r="AX146" s="92">
        <v>1.3005</v>
      </c>
      <c r="AY146" s="92">
        <v>1.4286000000000001</v>
      </c>
      <c r="BA146" s="92">
        <v>3.3736999999999999</v>
      </c>
    </row>
    <row r="147" spans="1:53">
      <c r="A147" s="92">
        <v>0.25380000000000003</v>
      </c>
      <c r="B147" s="92">
        <v>0.54830000000000001</v>
      </c>
      <c r="D147" s="92">
        <v>4.0754000000000001</v>
      </c>
      <c r="H147" s="92">
        <v>0.29289999999999999</v>
      </c>
      <c r="I147" s="92">
        <v>1.0161</v>
      </c>
      <c r="K147" s="92">
        <v>0.31719999999999998</v>
      </c>
      <c r="L147" s="92">
        <v>1.0869</v>
      </c>
      <c r="M147" s="92">
        <v>2.2881999999999998</v>
      </c>
      <c r="N147" s="92">
        <v>0.27029999999999998</v>
      </c>
      <c r="O147" s="92">
        <v>0.59589999999999999</v>
      </c>
      <c r="Q147" s="92">
        <v>1.0355000000000001</v>
      </c>
      <c r="R147" s="92">
        <v>2.1431</v>
      </c>
      <c r="AA147" s="92">
        <v>0.21940000000000001</v>
      </c>
      <c r="AB147" s="92">
        <v>0.48349999999999999</v>
      </c>
      <c r="AC147" s="92">
        <v>1.4683999999999999</v>
      </c>
      <c r="AD147" s="92">
        <v>3.4803999999999999</v>
      </c>
      <c r="AH147" s="92">
        <v>0.25869999999999999</v>
      </c>
      <c r="AI147" s="92">
        <v>0.54649999999999999</v>
      </c>
      <c r="AK147" s="92">
        <v>0.27829999999999999</v>
      </c>
      <c r="AL147" s="92">
        <v>1.0045999999999999</v>
      </c>
      <c r="AN147" s="92">
        <v>0.2382</v>
      </c>
      <c r="AO147" s="92">
        <v>0.52459999999999996</v>
      </c>
      <c r="AP147" s="92">
        <v>1.5765</v>
      </c>
      <c r="AQ147" s="92">
        <v>0.57010000000000005</v>
      </c>
      <c r="AR147" s="92">
        <v>2.0066000000000002</v>
      </c>
      <c r="AX147" s="92">
        <v>1.3010999999999999</v>
      </c>
      <c r="AY147" s="92">
        <v>1.4293</v>
      </c>
      <c r="BA147" s="92">
        <v>3.3752</v>
      </c>
    </row>
    <row r="148" spans="1:53">
      <c r="A148" s="92">
        <v>0.254</v>
      </c>
      <c r="B148" s="92">
        <v>0.54859999999999998</v>
      </c>
      <c r="D148" s="92">
        <v>4.0766</v>
      </c>
      <c r="H148" s="92">
        <v>0.29299999999999998</v>
      </c>
      <c r="I148" s="92">
        <v>1.0165</v>
      </c>
      <c r="K148" s="92">
        <v>0.31740000000000002</v>
      </c>
      <c r="L148" s="92">
        <v>1.0872999999999999</v>
      </c>
      <c r="M148" s="92">
        <v>2.2888999999999999</v>
      </c>
      <c r="N148" s="92">
        <v>0.27050000000000002</v>
      </c>
      <c r="O148" s="92">
        <v>0.59630000000000005</v>
      </c>
      <c r="Q148" s="92">
        <v>1.0358000000000001</v>
      </c>
      <c r="R148" s="92">
        <v>2.1436999999999999</v>
      </c>
      <c r="AA148" s="92">
        <v>0.2195</v>
      </c>
      <c r="AB148" s="92">
        <v>0.48380000000000001</v>
      </c>
      <c r="AC148" s="92">
        <v>1.4689000000000001</v>
      </c>
      <c r="AD148" s="92">
        <v>3.4813999999999998</v>
      </c>
      <c r="AH148" s="92">
        <v>0.25879999999999997</v>
      </c>
      <c r="AI148" s="92">
        <v>0.54679999999999995</v>
      </c>
      <c r="AK148" s="92">
        <v>0.27850000000000003</v>
      </c>
      <c r="AL148" s="92">
        <v>1.0048999999999999</v>
      </c>
      <c r="AN148" s="92">
        <v>0.23830000000000001</v>
      </c>
      <c r="AO148" s="92">
        <v>0.52500000000000002</v>
      </c>
      <c r="AP148" s="92">
        <v>1.5770999999999999</v>
      </c>
      <c r="AQ148" s="92">
        <v>0.57040000000000002</v>
      </c>
      <c r="AR148" s="92">
        <v>2.0072000000000001</v>
      </c>
      <c r="AX148" s="92">
        <v>1.3017000000000001</v>
      </c>
      <c r="AY148" s="92">
        <v>1.43</v>
      </c>
      <c r="BA148" s="92">
        <v>3.3767</v>
      </c>
    </row>
    <row r="149" spans="1:53">
      <c r="A149" s="92">
        <v>0.25409999999999999</v>
      </c>
      <c r="B149" s="92">
        <v>0.54890000000000005</v>
      </c>
      <c r="D149" s="92">
        <v>4.0777999999999999</v>
      </c>
      <c r="H149" s="92">
        <v>0.29320000000000002</v>
      </c>
      <c r="I149" s="92">
        <v>1.0167999999999999</v>
      </c>
      <c r="K149" s="92">
        <v>0.31759999999999999</v>
      </c>
      <c r="L149" s="92">
        <v>1.0876999999999999</v>
      </c>
      <c r="M149" s="92">
        <v>2.2896999999999998</v>
      </c>
      <c r="N149" s="92">
        <v>0.27060000000000001</v>
      </c>
      <c r="O149" s="92">
        <v>0.59660000000000002</v>
      </c>
      <c r="Q149" s="92">
        <v>1.0361</v>
      </c>
      <c r="R149" s="92">
        <v>2.1444000000000001</v>
      </c>
      <c r="AA149" s="92">
        <v>0.21959999999999999</v>
      </c>
      <c r="AB149" s="92">
        <v>0.48409999999999997</v>
      </c>
      <c r="AC149" s="92">
        <v>1.4694</v>
      </c>
      <c r="AD149" s="92">
        <v>3.4824999999999999</v>
      </c>
      <c r="AH149" s="92">
        <v>0.25900000000000001</v>
      </c>
      <c r="AI149" s="92">
        <v>0.54710000000000003</v>
      </c>
      <c r="AK149" s="92">
        <v>0.2787</v>
      </c>
      <c r="AL149" s="92">
        <v>1.0052000000000001</v>
      </c>
      <c r="AN149" s="92">
        <v>0.23849999999999999</v>
      </c>
      <c r="AO149" s="92">
        <v>0.52529999999999999</v>
      </c>
      <c r="AP149" s="92">
        <v>1.5777000000000001</v>
      </c>
      <c r="AQ149" s="92">
        <v>0.57069999999999999</v>
      </c>
      <c r="AR149" s="92">
        <v>2.0078</v>
      </c>
      <c r="AX149" s="92">
        <v>1.3023</v>
      </c>
      <c r="AY149" s="92">
        <v>1.4307000000000001</v>
      </c>
      <c r="BA149" s="92">
        <v>3.3782000000000001</v>
      </c>
    </row>
    <row r="150" spans="1:53">
      <c r="A150" s="92">
        <v>0.25419999999999998</v>
      </c>
      <c r="B150" s="92">
        <v>0.54910000000000003</v>
      </c>
      <c r="D150" s="92">
        <v>4.0789999999999997</v>
      </c>
      <c r="H150" s="92">
        <v>0.29330000000000001</v>
      </c>
      <c r="I150" s="92">
        <v>1.0170999999999999</v>
      </c>
      <c r="K150" s="92">
        <v>0.31780000000000003</v>
      </c>
      <c r="L150" s="92">
        <v>1.0880000000000001</v>
      </c>
      <c r="M150" s="92">
        <v>2.2904</v>
      </c>
      <c r="N150" s="92">
        <v>0.27079999999999999</v>
      </c>
      <c r="O150" s="92">
        <v>0.59689999999999999</v>
      </c>
      <c r="Q150" s="92">
        <v>1.0364</v>
      </c>
      <c r="R150" s="92">
        <v>2.145</v>
      </c>
      <c r="AA150" s="92">
        <v>0.2198</v>
      </c>
      <c r="AB150" s="92">
        <v>0.4844</v>
      </c>
      <c r="AC150" s="92">
        <v>1.47</v>
      </c>
      <c r="AD150" s="92">
        <v>3.4836</v>
      </c>
      <c r="AH150" s="92">
        <v>0.2591</v>
      </c>
      <c r="AI150" s="92">
        <v>0.5474</v>
      </c>
      <c r="AK150" s="92">
        <v>0.27879999999999999</v>
      </c>
      <c r="AL150" s="92">
        <v>1.0056</v>
      </c>
      <c r="AN150" s="92">
        <v>0.23860000000000001</v>
      </c>
      <c r="AO150" s="92">
        <v>0.52559999999999996</v>
      </c>
      <c r="AP150" s="92">
        <v>1.5784</v>
      </c>
      <c r="AQ150" s="92">
        <v>0.57099999999999995</v>
      </c>
      <c r="AR150" s="92">
        <v>2.0084</v>
      </c>
      <c r="AX150" s="92">
        <v>1.3028999999999999</v>
      </c>
      <c r="AY150" s="92">
        <v>1.4314</v>
      </c>
      <c r="BA150" s="92">
        <v>3.3797999999999999</v>
      </c>
    </row>
    <row r="151" spans="1:53">
      <c r="A151" s="92">
        <v>0.25440000000000002</v>
      </c>
      <c r="B151" s="92">
        <v>0.5494</v>
      </c>
      <c r="D151" s="92">
        <v>4.0801999999999996</v>
      </c>
      <c r="H151" s="92">
        <v>0.29349999999999998</v>
      </c>
      <c r="I151" s="92">
        <v>1.0174000000000001</v>
      </c>
      <c r="K151" s="92">
        <v>0.318</v>
      </c>
      <c r="L151" s="92">
        <v>1.0884</v>
      </c>
      <c r="M151" s="92">
        <v>2.2911999999999999</v>
      </c>
      <c r="N151" s="92">
        <v>0.27089999999999997</v>
      </c>
      <c r="O151" s="92">
        <v>0.59719999999999995</v>
      </c>
      <c r="Q151" s="92">
        <v>1.0367</v>
      </c>
      <c r="R151" s="92">
        <v>2.1456</v>
      </c>
      <c r="AA151" s="92">
        <v>0.21990000000000001</v>
      </c>
      <c r="AB151" s="92">
        <v>0.48459999999999998</v>
      </c>
      <c r="AC151" s="92">
        <v>1.4704999999999999</v>
      </c>
      <c r="AD151" s="92">
        <v>3.4847000000000001</v>
      </c>
      <c r="AH151" s="92">
        <v>0.25929999999999997</v>
      </c>
      <c r="AI151" s="92">
        <v>0.54769999999999996</v>
      </c>
      <c r="AK151" s="92">
        <v>0.27900000000000003</v>
      </c>
      <c r="AL151" s="92">
        <v>1.0059</v>
      </c>
      <c r="AN151" s="92">
        <v>0.23880000000000001</v>
      </c>
      <c r="AO151" s="92">
        <v>0.52590000000000003</v>
      </c>
      <c r="AP151" s="92">
        <v>1.579</v>
      </c>
      <c r="AQ151" s="92">
        <v>0.57130000000000003</v>
      </c>
      <c r="AR151" s="92">
        <v>2.0089000000000001</v>
      </c>
      <c r="AX151" s="92">
        <v>1.3035000000000001</v>
      </c>
      <c r="AY151" s="92">
        <v>1.4319999999999999</v>
      </c>
      <c r="BA151" s="92">
        <v>3.3813</v>
      </c>
    </row>
    <row r="152" spans="1:53">
      <c r="A152" s="92">
        <v>0.2545</v>
      </c>
      <c r="B152" s="92">
        <v>0.54969999999999997</v>
      </c>
      <c r="D152" s="92">
        <v>4.0814000000000004</v>
      </c>
      <c r="H152" s="92">
        <v>0.29360000000000003</v>
      </c>
      <c r="I152" s="92">
        <v>1.0178</v>
      </c>
      <c r="K152" s="92">
        <v>0.31819999999999998</v>
      </c>
      <c r="L152" s="92">
        <v>1.0888</v>
      </c>
      <c r="M152" s="92">
        <v>2.2919</v>
      </c>
      <c r="N152" s="92">
        <v>0.27110000000000001</v>
      </c>
      <c r="O152" s="92">
        <v>0.59750000000000003</v>
      </c>
      <c r="Q152" s="92">
        <v>1.0369999999999999</v>
      </c>
      <c r="R152" s="92">
        <v>2.1461999999999999</v>
      </c>
      <c r="AA152" s="92">
        <v>0.22</v>
      </c>
      <c r="AB152" s="92">
        <v>0.4849</v>
      </c>
      <c r="AC152" s="92">
        <v>1.4711000000000001</v>
      </c>
      <c r="AD152" s="92">
        <v>3.4857</v>
      </c>
      <c r="AH152" s="92">
        <v>0.25940000000000002</v>
      </c>
      <c r="AI152" s="92">
        <v>0.54800000000000004</v>
      </c>
      <c r="AK152" s="92">
        <v>0.2792</v>
      </c>
      <c r="AL152" s="92">
        <v>1.0063</v>
      </c>
      <c r="AN152" s="92">
        <v>0.2389</v>
      </c>
      <c r="AO152" s="92">
        <v>0.5262</v>
      </c>
      <c r="AP152" s="92">
        <v>1.5795999999999999</v>
      </c>
      <c r="AQ152" s="92">
        <v>0.5716</v>
      </c>
      <c r="AR152" s="92">
        <v>2.0095000000000001</v>
      </c>
      <c r="AX152" s="92">
        <v>1.3041</v>
      </c>
      <c r="AY152" s="92">
        <v>1.4327000000000001</v>
      </c>
      <c r="BA152" s="92">
        <v>3.3828</v>
      </c>
    </row>
    <row r="153" spans="1:53">
      <c r="A153" s="92">
        <v>0.25469999999999998</v>
      </c>
      <c r="B153" s="92">
        <v>0.55000000000000004</v>
      </c>
      <c r="D153" s="92">
        <v>4.0824999999999996</v>
      </c>
      <c r="H153" s="92">
        <v>0.29380000000000001</v>
      </c>
      <c r="I153" s="92">
        <v>1.0181</v>
      </c>
      <c r="K153" s="92">
        <v>0.31840000000000002</v>
      </c>
      <c r="L153" s="92">
        <v>1.0891999999999999</v>
      </c>
      <c r="M153" s="92">
        <v>2.2927</v>
      </c>
      <c r="N153" s="92">
        <v>0.27129999999999999</v>
      </c>
      <c r="O153" s="92">
        <v>0.59789999999999999</v>
      </c>
      <c r="Q153" s="92">
        <v>1.0373000000000001</v>
      </c>
      <c r="R153" s="92">
        <v>2.1469</v>
      </c>
      <c r="AA153" s="92">
        <v>0.22009999999999999</v>
      </c>
      <c r="AB153" s="92">
        <v>0.48520000000000002</v>
      </c>
      <c r="AC153" s="92">
        <v>1.4716</v>
      </c>
      <c r="AD153" s="92">
        <v>3.4868000000000001</v>
      </c>
      <c r="AH153" s="92">
        <v>0.2596</v>
      </c>
      <c r="AI153" s="92">
        <v>0.5484</v>
      </c>
      <c r="AK153" s="92">
        <v>0.27929999999999999</v>
      </c>
      <c r="AL153" s="92">
        <v>1.0065999999999999</v>
      </c>
      <c r="AN153" s="92">
        <v>0.23910000000000001</v>
      </c>
      <c r="AO153" s="92">
        <v>0.52649999999999997</v>
      </c>
      <c r="AP153" s="92">
        <v>1.5802</v>
      </c>
      <c r="AQ153" s="92">
        <v>0.57189999999999996</v>
      </c>
      <c r="AR153" s="92">
        <v>2.0101</v>
      </c>
      <c r="AX153" s="92">
        <v>1.3047</v>
      </c>
      <c r="AY153" s="92">
        <v>1.4334</v>
      </c>
      <c r="BA153" s="92">
        <v>3.3843000000000001</v>
      </c>
    </row>
    <row r="154" spans="1:53">
      <c r="A154" s="92">
        <v>0.25480000000000003</v>
      </c>
      <c r="B154" s="92">
        <v>0.55030000000000001</v>
      </c>
      <c r="D154" s="92">
        <v>4.0837000000000003</v>
      </c>
      <c r="H154" s="92">
        <v>0.29399999999999998</v>
      </c>
      <c r="I154" s="92">
        <v>1.0184</v>
      </c>
      <c r="K154" s="92">
        <v>0.31859999999999999</v>
      </c>
      <c r="L154" s="92">
        <v>1.0895999999999999</v>
      </c>
      <c r="M154" s="92">
        <v>2.2934000000000001</v>
      </c>
      <c r="N154" s="92">
        <v>0.27139999999999997</v>
      </c>
      <c r="O154" s="92">
        <v>0.59819999999999995</v>
      </c>
      <c r="Q154" s="92">
        <v>1.0376000000000001</v>
      </c>
      <c r="R154" s="92">
        <v>2.1475</v>
      </c>
      <c r="AA154" s="92">
        <v>0.2203</v>
      </c>
      <c r="AB154" s="92">
        <v>0.4854</v>
      </c>
      <c r="AC154" s="92">
        <v>1.4721</v>
      </c>
      <c r="AD154" s="92">
        <v>3.4878999999999998</v>
      </c>
      <c r="AH154" s="92">
        <v>0.25969999999999999</v>
      </c>
      <c r="AI154" s="92">
        <v>0.54869999999999997</v>
      </c>
      <c r="AK154" s="92">
        <v>0.27950000000000003</v>
      </c>
      <c r="AL154" s="92">
        <v>1.0068999999999999</v>
      </c>
      <c r="AN154" s="92">
        <v>0.2392</v>
      </c>
      <c r="AO154" s="92">
        <v>0.52680000000000005</v>
      </c>
      <c r="AP154" s="92">
        <v>1.5808</v>
      </c>
      <c r="AQ154" s="92">
        <v>0.57220000000000004</v>
      </c>
      <c r="AR154" s="92">
        <v>2.0106999999999999</v>
      </c>
      <c r="AX154" s="92">
        <v>1.3051999999999999</v>
      </c>
      <c r="AY154" s="92">
        <v>1.4340999999999999</v>
      </c>
      <c r="BA154" s="92">
        <v>3.3858999999999999</v>
      </c>
    </row>
    <row r="155" spans="1:53">
      <c r="A155" s="92">
        <v>0.255</v>
      </c>
      <c r="B155" s="92">
        <v>0.55059999999999998</v>
      </c>
      <c r="D155" s="92">
        <v>4.0849000000000002</v>
      </c>
      <c r="H155" s="92">
        <v>0.29409999999999997</v>
      </c>
      <c r="I155" s="92">
        <v>1.0186999999999999</v>
      </c>
      <c r="K155" s="92">
        <v>0.31879999999999997</v>
      </c>
      <c r="L155" s="92">
        <v>1.0899000000000001</v>
      </c>
      <c r="M155" s="92">
        <v>2.2942</v>
      </c>
      <c r="N155" s="92">
        <v>0.27160000000000001</v>
      </c>
      <c r="O155" s="92">
        <v>0.59850000000000003</v>
      </c>
      <c r="Q155" s="92">
        <v>1.038</v>
      </c>
      <c r="R155" s="92">
        <v>2.1480999999999999</v>
      </c>
      <c r="AA155" s="92">
        <v>0.22040000000000001</v>
      </c>
      <c r="AB155" s="92">
        <v>0.48570000000000002</v>
      </c>
      <c r="AC155" s="92">
        <v>1.4726999999999999</v>
      </c>
      <c r="AD155" s="92">
        <v>3.4889999999999999</v>
      </c>
      <c r="AH155" s="92">
        <v>0.25990000000000002</v>
      </c>
      <c r="AI155" s="92">
        <v>0.54900000000000004</v>
      </c>
      <c r="AK155" s="92">
        <v>0.2797</v>
      </c>
      <c r="AL155" s="92">
        <v>1.0073000000000001</v>
      </c>
      <c r="AN155" s="92">
        <v>0.2394</v>
      </c>
      <c r="AO155" s="92">
        <v>0.52710000000000001</v>
      </c>
      <c r="AP155" s="92">
        <v>1.5813999999999999</v>
      </c>
      <c r="AQ155" s="92">
        <v>0.57240000000000002</v>
      </c>
      <c r="AR155" s="92">
        <v>2.0112999999999999</v>
      </c>
      <c r="AX155" s="92">
        <v>1.3058000000000001</v>
      </c>
      <c r="AY155" s="92">
        <v>1.4348000000000001</v>
      </c>
      <c r="BA155" s="92">
        <v>3.3874</v>
      </c>
    </row>
    <row r="156" spans="1:53">
      <c r="A156" s="92">
        <v>0.25509999999999999</v>
      </c>
      <c r="B156" s="92">
        <v>0.55089999999999995</v>
      </c>
      <c r="D156" s="92">
        <v>4.0861000000000001</v>
      </c>
      <c r="H156" s="92">
        <v>0.29430000000000001</v>
      </c>
      <c r="I156" s="92">
        <v>1.0190999999999999</v>
      </c>
      <c r="K156" s="92">
        <v>0.31900000000000001</v>
      </c>
      <c r="L156" s="92">
        <v>1.0903</v>
      </c>
      <c r="M156" s="92">
        <v>2.2949000000000002</v>
      </c>
      <c r="N156" s="92">
        <v>0.2717</v>
      </c>
      <c r="O156" s="92">
        <v>0.5988</v>
      </c>
      <c r="Q156" s="92">
        <v>1.0383</v>
      </c>
      <c r="R156" s="92">
        <v>2.1488</v>
      </c>
      <c r="AA156" s="92">
        <v>0.2205</v>
      </c>
      <c r="AB156" s="92">
        <v>0.48599999999999999</v>
      </c>
      <c r="AC156" s="92">
        <v>1.4732000000000001</v>
      </c>
      <c r="AD156" s="92">
        <v>3.4901</v>
      </c>
      <c r="AH156" s="92">
        <v>0.26</v>
      </c>
      <c r="AI156" s="92">
        <v>0.54930000000000001</v>
      </c>
      <c r="AK156" s="92">
        <v>0.27979999999999999</v>
      </c>
      <c r="AL156" s="92">
        <v>1.0076000000000001</v>
      </c>
      <c r="AN156" s="92">
        <v>0.23949999999999999</v>
      </c>
      <c r="AO156" s="92">
        <v>0.52749999999999997</v>
      </c>
      <c r="AP156" s="92">
        <v>1.5820000000000001</v>
      </c>
      <c r="AQ156" s="92">
        <v>0.57269999999999999</v>
      </c>
      <c r="AR156" s="92">
        <v>2.0118999999999998</v>
      </c>
      <c r="AX156" s="92">
        <v>1.3064</v>
      </c>
      <c r="AY156" s="92">
        <v>1.4355</v>
      </c>
      <c r="BA156" s="92">
        <v>3.3889</v>
      </c>
    </row>
    <row r="157" spans="1:53">
      <c r="A157" s="92">
        <v>0.25519999999999998</v>
      </c>
      <c r="B157" s="92">
        <v>0.55120000000000002</v>
      </c>
      <c r="D157" s="92">
        <v>4.0872999999999999</v>
      </c>
      <c r="H157" s="92">
        <v>0.2944</v>
      </c>
      <c r="I157" s="92">
        <v>1.0194000000000001</v>
      </c>
      <c r="K157" s="92">
        <v>0.31909999999999999</v>
      </c>
      <c r="L157" s="92">
        <v>1.0907</v>
      </c>
      <c r="M157" s="92">
        <v>2.2957000000000001</v>
      </c>
      <c r="N157" s="92">
        <v>0.27189999999999998</v>
      </c>
      <c r="O157" s="92">
        <v>0.59909999999999997</v>
      </c>
      <c r="Q157" s="92">
        <v>1.0386</v>
      </c>
      <c r="R157" s="92">
        <v>2.1494</v>
      </c>
      <c r="AA157" s="92">
        <v>0.22070000000000001</v>
      </c>
      <c r="AB157" s="92">
        <v>0.48620000000000002</v>
      </c>
      <c r="AC157" s="92">
        <v>1.4737</v>
      </c>
      <c r="AD157" s="92">
        <v>3.4910999999999999</v>
      </c>
      <c r="AH157" s="92">
        <v>0.26019999999999999</v>
      </c>
      <c r="AI157" s="92">
        <v>0.54959999999999998</v>
      </c>
      <c r="AK157" s="92">
        <v>0.28000000000000003</v>
      </c>
      <c r="AL157" s="92">
        <v>1.008</v>
      </c>
      <c r="AN157" s="92">
        <v>0.2397</v>
      </c>
      <c r="AO157" s="92">
        <v>0.52780000000000005</v>
      </c>
      <c r="AP157" s="92">
        <v>1.5827</v>
      </c>
      <c r="AQ157" s="92">
        <v>0.57299999999999995</v>
      </c>
      <c r="AR157" s="92">
        <v>2.0125000000000002</v>
      </c>
      <c r="AX157" s="92">
        <v>1.3069999999999999</v>
      </c>
      <c r="AY157" s="92">
        <v>1.4360999999999999</v>
      </c>
      <c r="BA157" s="92">
        <v>3.3904000000000001</v>
      </c>
    </row>
    <row r="158" spans="1:53">
      <c r="A158" s="92">
        <v>0.25540000000000002</v>
      </c>
      <c r="B158" s="92">
        <v>0.55149999999999999</v>
      </c>
      <c r="D158" s="92">
        <v>4.0884999999999998</v>
      </c>
      <c r="H158" s="92">
        <v>0.29459999999999997</v>
      </c>
      <c r="I158" s="92">
        <v>1.0197000000000001</v>
      </c>
      <c r="K158" s="92">
        <v>0.31929999999999997</v>
      </c>
      <c r="L158" s="92">
        <v>1.0911</v>
      </c>
      <c r="M158" s="92">
        <v>2.2964000000000002</v>
      </c>
      <c r="N158" s="92">
        <v>0.27200000000000002</v>
      </c>
      <c r="O158" s="92">
        <v>0.59950000000000003</v>
      </c>
      <c r="Q158" s="92">
        <v>1.0388999999999999</v>
      </c>
      <c r="R158" s="92">
        <v>2.15</v>
      </c>
      <c r="AA158" s="92">
        <v>0.2208</v>
      </c>
      <c r="AB158" s="92">
        <v>0.48649999999999999</v>
      </c>
      <c r="AC158" s="92">
        <v>1.4742999999999999</v>
      </c>
      <c r="AD158" s="92">
        <v>3.4922</v>
      </c>
      <c r="AH158" s="92">
        <v>0.26029999999999998</v>
      </c>
      <c r="AI158" s="92">
        <v>0.54990000000000006</v>
      </c>
      <c r="AK158" s="92">
        <v>0.2802</v>
      </c>
      <c r="AL158" s="92">
        <v>1.0083</v>
      </c>
      <c r="AN158" s="92">
        <v>0.23980000000000001</v>
      </c>
      <c r="AO158" s="92">
        <v>0.52810000000000001</v>
      </c>
      <c r="AP158" s="92">
        <v>1.5832999999999999</v>
      </c>
      <c r="AQ158" s="92">
        <v>0.57330000000000003</v>
      </c>
      <c r="AR158" s="92">
        <v>2.0131000000000001</v>
      </c>
      <c r="AX158" s="92">
        <v>1.3076000000000001</v>
      </c>
      <c r="AY158" s="92">
        <v>1.4368000000000001</v>
      </c>
      <c r="BA158" s="92">
        <v>3.3919999999999999</v>
      </c>
    </row>
    <row r="159" spans="1:53">
      <c r="A159" s="92">
        <v>0.2555</v>
      </c>
      <c r="B159" s="92">
        <v>0.55179999999999996</v>
      </c>
      <c r="D159" s="92">
        <v>4.0896999999999997</v>
      </c>
      <c r="H159" s="92">
        <v>0.29470000000000002</v>
      </c>
      <c r="I159" s="92">
        <v>1.0201</v>
      </c>
      <c r="K159" s="92">
        <v>0.31950000000000001</v>
      </c>
      <c r="L159" s="92">
        <v>1.0914999999999999</v>
      </c>
      <c r="M159" s="92">
        <v>2.2972000000000001</v>
      </c>
      <c r="N159" s="92">
        <v>0.2722</v>
      </c>
      <c r="O159" s="92">
        <v>0.5998</v>
      </c>
      <c r="Q159" s="92">
        <v>1.0391999999999999</v>
      </c>
      <c r="R159" s="92">
        <v>2.1505999999999998</v>
      </c>
      <c r="AA159" s="92">
        <v>0.22090000000000001</v>
      </c>
      <c r="AB159" s="92">
        <v>0.48680000000000001</v>
      </c>
      <c r="AC159" s="92">
        <v>1.4748000000000001</v>
      </c>
      <c r="AD159" s="92">
        <v>3.4933000000000001</v>
      </c>
      <c r="AH159" s="92">
        <v>0.26050000000000001</v>
      </c>
      <c r="AI159" s="92">
        <v>0.55020000000000002</v>
      </c>
      <c r="AK159" s="92">
        <v>0.28029999999999999</v>
      </c>
      <c r="AL159" s="92">
        <v>1.0086999999999999</v>
      </c>
      <c r="AN159" s="92">
        <v>0.24</v>
      </c>
      <c r="AO159" s="92">
        <v>0.52839999999999998</v>
      </c>
      <c r="AP159" s="92">
        <v>1.5839000000000001</v>
      </c>
      <c r="AQ159" s="92">
        <v>0.5736</v>
      </c>
      <c r="AR159" s="92">
        <v>2.0137</v>
      </c>
      <c r="AX159" s="92">
        <v>1.3082</v>
      </c>
      <c r="AY159" s="92">
        <v>1.4375</v>
      </c>
      <c r="BA159" s="92">
        <v>3.3935</v>
      </c>
    </row>
    <row r="160" spans="1:53">
      <c r="A160" s="92">
        <v>0.25569999999999998</v>
      </c>
      <c r="B160" s="92">
        <v>0.55210000000000004</v>
      </c>
      <c r="D160" s="92">
        <v>4.0909000000000004</v>
      </c>
      <c r="H160" s="92">
        <v>0.2949</v>
      </c>
      <c r="I160" s="92">
        <v>1.0204</v>
      </c>
      <c r="K160" s="92">
        <v>0.31969999999999998</v>
      </c>
      <c r="L160" s="92">
        <v>1.0919000000000001</v>
      </c>
      <c r="M160" s="92">
        <v>2.2978999999999998</v>
      </c>
      <c r="N160" s="92">
        <v>0.27239999999999998</v>
      </c>
      <c r="O160" s="92">
        <v>1.0001</v>
      </c>
      <c r="Q160" s="92">
        <v>1.0395000000000001</v>
      </c>
      <c r="R160" s="92">
        <v>2.1513</v>
      </c>
      <c r="AA160" s="92">
        <v>0.221</v>
      </c>
      <c r="AB160" s="92">
        <v>0.48699999999999999</v>
      </c>
      <c r="AC160" s="92">
        <v>1.4754</v>
      </c>
      <c r="AD160" s="92">
        <v>3.4944000000000002</v>
      </c>
      <c r="AH160" s="92">
        <v>0.2606</v>
      </c>
      <c r="AI160" s="92">
        <v>0.55049999999999999</v>
      </c>
      <c r="AK160" s="92">
        <v>0.28050000000000003</v>
      </c>
      <c r="AL160" s="92">
        <v>1.0089999999999999</v>
      </c>
      <c r="AN160" s="92">
        <v>0.2402</v>
      </c>
      <c r="AO160" s="92">
        <v>0.52869999999999995</v>
      </c>
      <c r="AP160" s="92">
        <v>1.5845</v>
      </c>
      <c r="AQ160" s="92">
        <v>0.57389999999999997</v>
      </c>
      <c r="AR160" s="92">
        <v>2.0143</v>
      </c>
      <c r="AX160" s="92">
        <v>1.3088</v>
      </c>
      <c r="AY160" s="92">
        <v>1.4381999999999999</v>
      </c>
      <c r="BA160" s="92">
        <v>3.395</v>
      </c>
    </row>
    <row r="161" spans="1:53">
      <c r="A161" s="92">
        <v>0.25580000000000003</v>
      </c>
      <c r="B161" s="92">
        <v>0.5524</v>
      </c>
      <c r="D161" s="92">
        <v>4.0919999999999996</v>
      </c>
      <c r="H161" s="92">
        <v>0.29509999999999997</v>
      </c>
      <c r="I161" s="92">
        <v>1.0206999999999999</v>
      </c>
      <c r="K161" s="92">
        <v>0.31990000000000002</v>
      </c>
      <c r="L161" s="92">
        <v>1.0922000000000001</v>
      </c>
      <c r="M161" s="92">
        <v>2.2987000000000002</v>
      </c>
      <c r="N161" s="92">
        <v>0.27250000000000002</v>
      </c>
      <c r="O161" s="92">
        <v>1.0004</v>
      </c>
      <c r="Q161" s="92">
        <v>1.0398000000000001</v>
      </c>
      <c r="R161" s="92">
        <v>2.1518999999999999</v>
      </c>
      <c r="AA161" s="92">
        <v>0.22120000000000001</v>
      </c>
      <c r="AB161" s="92">
        <v>0.48730000000000001</v>
      </c>
      <c r="AC161" s="92">
        <v>1.4759</v>
      </c>
      <c r="AD161" s="92">
        <v>3.4954999999999998</v>
      </c>
      <c r="AH161" s="92">
        <v>0.26079999999999998</v>
      </c>
      <c r="AI161" s="92">
        <v>0.55079999999999996</v>
      </c>
      <c r="AK161" s="92">
        <v>0.28070000000000001</v>
      </c>
      <c r="AL161" s="92">
        <v>1.0093000000000001</v>
      </c>
      <c r="AN161" s="92">
        <v>0.24030000000000001</v>
      </c>
      <c r="AO161" s="92">
        <v>0.52900000000000003</v>
      </c>
      <c r="AP161" s="92">
        <v>1.5851</v>
      </c>
      <c r="AQ161" s="92">
        <v>0.57420000000000004</v>
      </c>
      <c r="AR161" s="92">
        <v>2.0148999999999999</v>
      </c>
      <c r="AX161" s="92">
        <v>1.3093999999999999</v>
      </c>
      <c r="AY161" s="92">
        <v>1.4389000000000001</v>
      </c>
      <c r="BA161" s="92">
        <v>3.3965999999999998</v>
      </c>
    </row>
    <row r="162" spans="1:53">
      <c r="A162" s="92">
        <v>0.25600000000000001</v>
      </c>
      <c r="B162" s="92">
        <v>0.55269999999999997</v>
      </c>
      <c r="D162" s="92">
        <v>4.0932000000000004</v>
      </c>
      <c r="H162" s="92">
        <v>0.29520000000000002</v>
      </c>
      <c r="I162" s="92">
        <v>1.0209999999999999</v>
      </c>
      <c r="K162" s="92">
        <v>0.3201</v>
      </c>
      <c r="L162" s="92">
        <v>1.0926</v>
      </c>
      <c r="M162" s="92">
        <v>2.2993999999999999</v>
      </c>
      <c r="N162" s="92">
        <v>0.2727</v>
      </c>
      <c r="O162" s="92">
        <v>1.0006999999999999</v>
      </c>
      <c r="Q162" s="92">
        <v>1.0401</v>
      </c>
      <c r="R162" s="92">
        <v>2.1524999999999999</v>
      </c>
      <c r="AA162" s="92">
        <v>0.2213</v>
      </c>
      <c r="AB162" s="92">
        <v>0.48759999999999998</v>
      </c>
      <c r="AC162" s="92">
        <v>1.4763999999999999</v>
      </c>
      <c r="AD162" s="92">
        <v>3.4965999999999999</v>
      </c>
      <c r="AH162" s="92">
        <v>0.26090000000000002</v>
      </c>
      <c r="AI162" s="92">
        <v>0.55120000000000002</v>
      </c>
      <c r="AK162" s="92">
        <v>0.28079999999999999</v>
      </c>
      <c r="AL162" s="92">
        <v>1.0097</v>
      </c>
      <c r="AN162" s="92">
        <v>0.24049999999999999</v>
      </c>
      <c r="AO162" s="92">
        <v>0.52929999999999999</v>
      </c>
      <c r="AP162" s="92">
        <v>1.5857000000000001</v>
      </c>
      <c r="AQ162" s="92">
        <v>0.57450000000000001</v>
      </c>
      <c r="AR162" s="92">
        <v>2.0154999999999998</v>
      </c>
      <c r="AX162" s="92">
        <v>1.31</v>
      </c>
      <c r="AY162" s="92">
        <v>1.4396</v>
      </c>
      <c r="BA162" s="92">
        <v>3.3980999999999999</v>
      </c>
    </row>
    <row r="163" spans="1:53">
      <c r="A163" s="92">
        <v>0.25609999999999999</v>
      </c>
      <c r="B163" s="92">
        <v>0.55300000000000005</v>
      </c>
      <c r="D163" s="92">
        <v>4.0944000000000003</v>
      </c>
      <c r="H163" s="92">
        <v>0.2954</v>
      </c>
      <c r="I163" s="92">
        <v>1.0214000000000001</v>
      </c>
      <c r="K163" s="92">
        <v>0.32029999999999997</v>
      </c>
      <c r="L163" s="92">
        <v>1.093</v>
      </c>
      <c r="M163" s="92">
        <v>2.3001999999999998</v>
      </c>
      <c r="N163" s="92">
        <v>0.27279999999999999</v>
      </c>
      <c r="O163" s="92">
        <v>1.0011000000000001</v>
      </c>
      <c r="Q163" s="92">
        <v>1.0405</v>
      </c>
      <c r="R163" s="92">
        <v>2.1532</v>
      </c>
      <c r="AA163" s="92">
        <v>0.22140000000000001</v>
      </c>
      <c r="AB163" s="92">
        <v>0.48780000000000001</v>
      </c>
      <c r="AC163" s="92">
        <v>1.4770000000000001</v>
      </c>
      <c r="AD163" s="92">
        <v>3.4975999999999998</v>
      </c>
      <c r="AH163" s="92">
        <v>0.2611</v>
      </c>
      <c r="AI163" s="92">
        <v>0.55149999999999999</v>
      </c>
      <c r="AK163" s="92">
        <v>0.28100000000000003</v>
      </c>
      <c r="AL163" s="92">
        <v>1.01</v>
      </c>
      <c r="AN163" s="92">
        <v>0.24060000000000001</v>
      </c>
      <c r="AO163" s="92">
        <v>0.52959999999999996</v>
      </c>
      <c r="AP163" s="92">
        <v>1.5864</v>
      </c>
      <c r="AQ163" s="92">
        <v>0.57479999999999998</v>
      </c>
      <c r="AR163" s="92">
        <v>2.0160999999999998</v>
      </c>
      <c r="AX163" s="92">
        <v>1.3106</v>
      </c>
      <c r="AY163" s="92">
        <v>1.4402999999999999</v>
      </c>
      <c r="BA163" s="92">
        <v>3.3996</v>
      </c>
    </row>
    <row r="164" spans="1:53">
      <c r="A164" s="92">
        <v>0.25619999999999998</v>
      </c>
      <c r="B164" s="92">
        <v>0.55330000000000001</v>
      </c>
      <c r="D164" s="92">
        <v>4.0956000000000001</v>
      </c>
      <c r="H164" s="92">
        <v>0.29549999999999998</v>
      </c>
      <c r="I164" s="92">
        <v>1.0217000000000001</v>
      </c>
      <c r="K164" s="92">
        <v>0.32050000000000001</v>
      </c>
      <c r="L164" s="92">
        <v>1.0933999999999999</v>
      </c>
      <c r="M164" s="92">
        <v>2.3008999999999999</v>
      </c>
      <c r="N164" s="92">
        <v>0.27300000000000002</v>
      </c>
      <c r="O164" s="92">
        <v>1.0014000000000001</v>
      </c>
      <c r="Q164" s="92">
        <v>1.0407999999999999</v>
      </c>
      <c r="R164" s="92">
        <v>2.1537999999999999</v>
      </c>
      <c r="AA164" s="92">
        <v>0.22159999999999999</v>
      </c>
      <c r="AB164" s="92">
        <v>0.48809999999999998</v>
      </c>
      <c r="AC164" s="92">
        <v>1.4775</v>
      </c>
      <c r="AD164" s="92">
        <v>3.4986999999999999</v>
      </c>
      <c r="AH164" s="92">
        <v>0.26119999999999999</v>
      </c>
      <c r="AI164" s="92">
        <v>0.55179999999999996</v>
      </c>
      <c r="AK164" s="92">
        <v>0.28120000000000001</v>
      </c>
      <c r="AL164" s="92">
        <v>1.0104</v>
      </c>
      <c r="AN164" s="92">
        <v>0.24079999999999999</v>
      </c>
      <c r="AO164" s="92">
        <v>0.53</v>
      </c>
      <c r="AP164" s="92">
        <v>1.587</v>
      </c>
      <c r="AQ164" s="92">
        <v>0.57509999999999994</v>
      </c>
      <c r="AR164" s="92">
        <v>2.0167000000000002</v>
      </c>
      <c r="AX164" s="92">
        <v>1.3111999999999999</v>
      </c>
      <c r="AY164" s="92">
        <v>1.4410000000000001</v>
      </c>
      <c r="BA164" s="92">
        <v>3.4011</v>
      </c>
    </row>
    <row r="165" spans="1:53">
      <c r="A165" s="92">
        <v>0.25640000000000002</v>
      </c>
      <c r="B165" s="92">
        <v>0.55349999999999999</v>
      </c>
      <c r="D165" s="92">
        <v>4.0968</v>
      </c>
      <c r="H165" s="92">
        <v>0.29570000000000002</v>
      </c>
      <c r="I165" s="92">
        <v>1.022</v>
      </c>
      <c r="K165" s="92">
        <v>0.32069999999999999</v>
      </c>
      <c r="L165" s="92">
        <v>1.0938000000000001</v>
      </c>
      <c r="M165" s="92">
        <v>2.3016999999999999</v>
      </c>
      <c r="N165" s="92">
        <v>0.2732</v>
      </c>
      <c r="O165" s="92">
        <v>1.0017</v>
      </c>
      <c r="Q165" s="92">
        <v>1.0410999999999999</v>
      </c>
      <c r="R165" s="92">
        <v>2.1543999999999999</v>
      </c>
      <c r="AA165" s="92">
        <v>0.22170000000000001</v>
      </c>
      <c r="AB165" s="92">
        <v>0.4884</v>
      </c>
      <c r="AC165" s="92">
        <v>1.478</v>
      </c>
      <c r="AD165" s="92">
        <v>3.4998</v>
      </c>
      <c r="AH165" s="92">
        <v>0.26140000000000002</v>
      </c>
      <c r="AI165" s="92">
        <v>0.55210000000000004</v>
      </c>
      <c r="AK165" s="92">
        <v>0.28129999999999999</v>
      </c>
      <c r="AL165" s="92">
        <v>1.0106999999999999</v>
      </c>
      <c r="AN165" s="92">
        <v>0.2409</v>
      </c>
      <c r="AO165" s="92">
        <v>0.53029999999999999</v>
      </c>
      <c r="AP165" s="92">
        <v>1.5875999999999999</v>
      </c>
      <c r="AQ165" s="92">
        <v>0.57540000000000002</v>
      </c>
      <c r="AR165" s="92">
        <v>2.0173000000000001</v>
      </c>
      <c r="AX165" s="92">
        <v>1.3118000000000001</v>
      </c>
      <c r="AY165" s="92">
        <v>1.4416</v>
      </c>
      <c r="BA165" s="92">
        <v>3.4026999999999998</v>
      </c>
    </row>
    <row r="166" spans="1:53">
      <c r="A166" s="92">
        <v>0.25650000000000001</v>
      </c>
      <c r="B166" s="92">
        <v>0.55379999999999996</v>
      </c>
      <c r="D166" s="92">
        <v>4.0979999999999999</v>
      </c>
      <c r="H166" s="92">
        <v>0.2959</v>
      </c>
      <c r="I166" s="92">
        <v>1.0223</v>
      </c>
      <c r="K166" s="92">
        <v>0.32090000000000002</v>
      </c>
      <c r="L166" s="92">
        <v>1.0942000000000001</v>
      </c>
      <c r="M166" s="92">
        <v>2.3024</v>
      </c>
      <c r="N166" s="92">
        <v>0.27329999999999999</v>
      </c>
      <c r="O166" s="92">
        <v>1.002</v>
      </c>
      <c r="Q166" s="92">
        <v>1.0414000000000001</v>
      </c>
      <c r="R166" s="92">
        <v>2.1549999999999998</v>
      </c>
      <c r="AA166" s="92">
        <v>0.2218</v>
      </c>
      <c r="AB166" s="92">
        <v>0.48870000000000002</v>
      </c>
      <c r="AC166" s="92">
        <v>1.4785999999999999</v>
      </c>
      <c r="AD166" s="92">
        <v>3.5009000000000001</v>
      </c>
      <c r="AH166" s="92">
        <v>0.26150000000000001</v>
      </c>
      <c r="AI166" s="92">
        <v>0.5524</v>
      </c>
      <c r="AK166" s="92">
        <v>0.28149999999999997</v>
      </c>
      <c r="AL166" s="92">
        <v>1.0111000000000001</v>
      </c>
      <c r="AN166" s="92">
        <v>0.24110000000000001</v>
      </c>
      <c r="AO166" s="92">
        <v>0.53059999999999996</v>
      </c>
      <c r="AP166" s="92">
        <v>1.5882000000000001</v>
      </c>
      <c r="AQ166" s="92">
        <v>0.57569999999999999</v>
      </c>
      <c r="AR166" s="92">
        <v>2.0179</v>
      </c>
      <c r="AX166" s="92">
        <v>1.3125</v>
      </c>
      <c r="AY166" s="92">
        <v>1.4422999999999999</v>
      </c>
      <c r="BA166" s="92">
        <v>3.4041999999999999</v>
      </c>
    </row>
    <row r="167" spans="1:53">
      <c r="A167" s="92">
        <v>0.25669999999999998</v>
      </c>
      <c r="B167" s="92">
        <v>0.55410000000000004</v>
      </c>
      <c r="D167" s="92">
        <v>4.0991999999999997</v>
      </c>
      <c r="H167" s="92">
        <v>0.29599999999999999</v>
      </c>
      <c r="I167" s="92">
        <v>1.0226999999999999</v>
      </c>
      <c r="K167" s="92">
        <v>0.32100000000000001</v>
      </c>
      <c r="L167" s="92">
        <v>1.0945</v>
      </c>
      <c r="M167" s="92">
        <v>2.3031999999999999</v>
      </c>
      <c r="N167" s="92">
        <v>0.27350000000000002</v>
      </c>
      <c r="O167" s="92">
        <v>1.0023</v>
      </c>
      <c r="Q167" s="92">
        <v>1.0417000000000001</v>
      </c>
      <c r="R167" s="92">
        <v>2.1556999999999999</v>
      </c>
      <c r="AA167" s="92">
        <v>0.222</v>
      </c>
      <c r="AB167" s="92">
        <v>0.4889</v>
      </c>
      <c r="AC167" s="92">
        <v>1.4791000000000001</v>
      </c>
      <c r="AD167" s="92">
        <v>3.5019999999999998</v>
      </c>
      <c r="AH167" s="92">
        <v>0.26169999999999999</v>
      </c>
      <c r="AI167" s="92">
        <v>0.55269999999999997</v>
      </c>
      <c r="AK167" s="92">
        <v>0.28170000000000001</v>
      </c>
      <c r="AL167" s="92">
        <v>1.0114000000000001</v>
      </c>
      <c r="AN167" s="92">
        <v>0.2412</v>
      </c>
      <c r="AO167" s="92">
        <v>0.53090000000000004</v>
      </c>
      <c r="AP167" s="92">
        <v>1.5888</v>
      </c>
      <c r="AQ167" s="92">
        <v>0.57599999999999996</v>
      </c>
      <c r="AR167" s="92">
        <v>2.0185</v>
      </c>
      <c r="AX167" s="92">
        <v>1.3130999999999999</v>
      </c>
      <c r="AY167" s="92">
        <v>1.4430000000000001</v>
      </c>
      <c r="BA167" s="92">
        <v>3.4056999999999999</v>
      </c>
    </row>
    <row r="168" spans="1:53">
      <c r="A168" s="92">
        <v>0.25679999999999997</v>
      </c>
      <c r="B168" s="92">
        <v>0.5544</v>
      </c>
      <c r="D168" s="92">
        <v>4.1003999999999996</v>
      </c>
      <c r="H168" s="92">
        <v>0.29620000000000002</v>
      </c>
      <c r="I168" s="92">
        <v>1.0229999999999999</v>
      </c>
      <c r="K168" s="92">
        <v>0.32119999999999999</v>
      </c>
      <c r="L168" s="92">
        <v>1.0949</v>
      </c>
      <c r="M168" s="92">
        <v>2.3039999999999998</v>
      </c>
      <c r="N168" s="92">
        <v>0.27360000000000001</v>
      </c>
      <c r="O168" s="92">
        <v>1.0026999999999999</v>
      </c>
      <c r="Q168" s="92">
        <v>1.042</v>
      </c>
      <c r="R168" s="92">
        <v>2.1562999999999999</v>
      </c>
      <c r="AA168" s="92">
        <v>0.22209999999999999</v>
      </c>
      <c r="AB168" s="92">
        <v>0.48920000000000002</v>
      </c>
      <c r="AC168" s="92">
        <v>1.4797</v>
      </c>
      <c r="AD168" s="92">
        <v>3.5030999999999999</v>
      </c>
      <c r="AH168" s="92">
        <v>0.26179999999999998</v>
      </c>
      <c r="AI168" s="92">
        <v>0.55300000000000005</v>
      </c>
      <c r="AK168" s="92">
        <v>0.28179999999999999</v>
      </c>
      <c r="AL168" s="92">
        <v>1.0118</v>
      </c>
      <c r="AN168" s="92">
        <v>0.2414</v>
      </c>
      <c r="AO168" s="92">
        <v>0.53120000000000001</v>
      </c>
      <c r="AP168" s="92">
        <v>1.5893999999999999</v>
      </c>
      <c r="AQ168" s="92">
        <v>0.57630000000000003</v>
      </c>
      <c r="AR168" s="92">
        <v>2.0190999999999999</v>
      </c>
      <c r="AX168" s="92">
        <v>1.3137000000000001</v>
      </c>
      <c r="AY168" s="92">
        <v>1.4437</v>
      </c>
      <c r="BA168" s="92">
        <v>3.4073000000000002</v>
      </c>
    </row>
    <row r="169" spans="1:53">
      <c r="A169" s="92">
        <v>0.25700000000000001</v>
      </c>
      <c r="B169" s="92">
        <v>0.55469999999999997</v>
      </c>
      <c r="D169" s="92">
        <v>4.1016000000000004</v>
      </c>
      <c r="H169" s="92">
        <v>0.29630000000000001</v>
      </c>
      <c r="I169" s="92">
        <v>1.0233000000000001</v>
      </c>
      <c r="K169" s="92">
        <v>0.32140000000000002</v>
      </c>
      <c r="L169" s="92">
        <v>1.0952999999999999</v>
      </c>
      <c r="M169" s="92">
        <v>2.3047</v>
      </c>
      <c r="N169" s="92">
        <v>0.27379999999999999</v>
      </c>
      <c r="O169" s="92">
        <v>1.0029999999999999</v>
      </c>
      <c r="Q169" s="92">
        <v>1.0423</v>
      </c>
      <c r="R169" s="92">
        <v>2.1568999999999998</v>
      </c>
      <c r="AA169" s="92">
        <v>0.22220000000000001</v>
      </c>
      <c r="AB169" s="92">
        <v>0.48949999999999999</v>
      </c>
      <c r="AC169" s="92">
        <v>1.4802</v>
      </c>
      <c r="AD169" s="92">
        <v>3.5041000000000002</v>
      </c>
      <c r="AH169" s="92">
        <v>0.26200000000000001</v>
      </c>
      <c r="AI169" s="92">
        <v>0.5534</v>
      </c>
      <c r="AK169" s="92">
        <v>0.28199999999999997</v>
      </c>
      <c r="AL169" s="92">
        <v>1.0121</v>
      </c>
      <c r="AN169" s="92">
        <v>0.24149999999999999</v>
      </c>
      <c r="AO169" s="92">
        <v>0.53149999999999997</v>
      </c>
      <c r="AP169" s="92">
        <v>1.5901000000000001</v>
      </c>
      <c r="AQ169" s="92">
        <v>0.57650000000000001</v>
      </c>
      <c r="AR169" s="92">
        <v>2.0196999999999998</v>
      </c>
      <c r="AX169" s="92">
        <v>1.3143</v>
      </c>
      <c r="AY169" s="92">
        <v>1.4443999999999999</v>
      </c>
      <c r="BA169" s="92">
        <v>3.4087999999999998</v>
      </c>
    </row>
    <row r="170" spans="1:53">
      <c r="A170" s="92">
        <v>0.2571</v>
      </c>
      <c r="B170" s="92">
        <v>0.55500000000000005</v>
      </c>
      <c r="D170" s="92">
        <v>4.1028000000000002</v>
      </c>
      <c r="H170" s="92">
        <v>0.29649999999999999</v>
      </c>
      <c r="I170" s="92">
        <v>1.0237000000000001</v>
      </c>
      <c r="K170" s="92">
        <v>0.3216</v>
      </c>
      <c r="L170" s="92">
        <v>1.0956999999999999</v>
      </c>
      <c r="M170" s="92">
        <v>2.3054999999999999</v>
      </c>
      <c r="N170" s="92">
        <v>0.27400000000000002</v>
      </c>
      <c r="O170" s="92">
        <v>1.0033000000000001</v>
      </c>
      <c r="Q170" s="92">
        <v>1.0427</v>
      </c>
      <c r="R170" s="92">
        <v>2.1576</v>
      </c>
      <c r="AA170" s="92">
        <v>0.22239999999999999</v>
      </c>
      <c r="AB170" s="92">
        <v>0.48970000000000002</v>
      </c>
      <c r="AC170" s="92">
        <v>1.4806999999999999</v>
      </c>
      <c r="AD170" s="92">
        <v>3.5051999999999999</v>
      </c>
      <c r="AH170" s="92">
        <v>0.2621</v>
      </c>
      <c r="AI170" s="92">
        <v>0.55369999999999997</v>
      </c>
      <c r="AK170" s="92">
        <v>0.28220000000000001</v>
      </c>
      <c r="AL170" s="92">
        <v>1.0124</v>
      </c>
      <c r="AN170" s="92">
        <v>0.2417</v>
      </c>
      <c r="AO170" s="92">
        <v>0.53180000000000005</v>
      </c>
      <c r="AP170" s="92">
        <v>1.5907</v>
      </c>
      <c r="AQ170" s="92">
        <v>0.57679999999999998</v>
      </c>
      <c r="AR170" s="92">
        <v>2.0203000000000002</v>
      </c>
      <c r="AX170" s="92">
        <v>1.3149</v>
      </c>
      <c r="AY170" s="92">
        <v>1.4451000000000001</v>
      </c>
      <c r="BA170" s="92">
        <v>3.4102999999999999</v>
      </c>
    </row>
    <row r="171" spans="1:53">
      <c r="A171" s="92">
        <v>0.25719999999999998</v>
      </c>
      <c r="B171" s="92">
        <v>0.55530000000000002</v>
      </c>
      <c r="D171" s="92">
        <v>4.1039000000000003</v>
      </c>
      <c r="H171" s="92">
        <v>0.29670000000000002</v>
      </c>
      <c r="I171" s="92">
        <v>1.024</v>
      </c>
      <c r="K171" s="92">
        <v>0.32179999999999997</v>
      </c>
      <c r="L171" s="92">
        <v>1.0961000000000001</v>
      </c>
      <c r="M171" s="92">
        <v>2.3062</v>
      </c>
      <c r="N171" s="92">
        <v>0.27410000000000001</v>
      </c>
      <c r="O171" s="92">
        <v>1.0036</v>
      </c>
      <c r="Q171" s="92">
        <v>1.0429999999999999</v>
      </c>
      <c r="R171" s="92">
        <v>2.1581999999999999</v>
      </c>
      <c r="AA171" s="92">
        <v>0.2225</v>
      </c>
      <c r="AB171" s="92">
        <v>0.49</v>
      </c>
      <c r="AC171" s="92">
        <v>1.4813000000000001</v>
      </c>
      <c r="AD171" s="92">
        <v>3.5063</v>
      </c>
      <c r="AH171" s="92">
        <v>0.26229999999999998</v>
      </c>
      <c r="AI171" s="92">
        <v>0.55400000000000005</v>
      </c>
      <c r="AK171" s="92">
        <v>0.28239999999999998</v>
      </c>
      <c r="AL171" s="92">
        <v>1.0127999999999999</v>
      </c>
      <c r="AN171" s="92">
        <v>0.24179999999999999</v>
      </c>
      <c r="AO171" s="92">
        <v>0.53220000000000001</v>
      </c>
      <c r="AP171" s="92">
        <v>1.5912999999999999</v>
      </c>
      <c r="AQ171" s="92">
        <v>0.57709999999999995</v>
      </c>
      <c r="AR171" s="92">
        <v>2.0209000000000001</v>
      </c>
      <c r="AX171" s="92">
        <v>1.3154999999999999</v>
      </c>
      <c r="AY171" s="92">
        <v>1.4458</v>
      </c>
      <c r="BA171" s="92">
        <v>3.4119000000000002</v>
      </c>
    </row>
    <row r="172" spans="1:53">
      <c r="A172" s="92">
        <v>0.25740000000000002</v>
      </c>
      <c r="B172" s="92">
        <v>0.55559999999999998</v>
      </c>
      <c r="D172" s="92">
        <v>4.1051000000000002</v>
      </c>
      <c r="H172" s="92">
        <v>0.29680000000000001</v>
      </c>
      <c r="I172" s="92">
        <v>1.0243</v>
      </c>
      <c r="K172" s="92">
        <v>0.32200000000000001</v>
      </c>
      <c r="L172" s="92">
        <v>1.0965</v>
      </c>
      <c r="M172" s="92">
        <v>2.3069999999999999</v>
      </c>
      <c r="N172" s="92">
        <v>0.27429999999999999</v>
      </c>
      <c r="O172" s="92">
        <v>1.004</v>
      </c>
      <c r="Q172" s="92">
        <v>1.0432999999999999</v>
      </c>
      <c r="R172" s="92">
        <v>2.1587999999999998</v>
      </c>
      <c r="AA172" s="92">
        <v>0.22259999999999999</v>
      </c>
      <c r="AB172" s="92">
        <v>0.49030000000000001</v>
      </c>
      <c r="AC172" s="92">
        <v>1.4818</v>
      </c>
      <c r="AD172" s="92">
        <v>3.5074000000000001</v>
      </c>
      <c r="AH172" s="92">
        <v>0.26240000000000002</v>
      </c>
      <c r="AI172" s="92">
        <v>0.55430000000000001</v>
      </c>
      <c r="AK172" s="92">
        <v>0.28249999999999997</v>
      </c>
      <c r="AL172" s="92">
        <v>1.0130999999999999</v>
      </c>
      <c r="AN172" s="92">
        <v>0.24199999999999999</v>
      </c>
      <c r="AO172" s="92">
        <v>0.53249999999999997</v>
      </c>
      <c r="AP172" s="92">
        <v>1.5919000000000001</v>
      </c>
      <c r="AQ172" s="92">
        <v>0.57740000000000002</v>
      </c>
      <c r="AR172" s="92">
        <v>2.0215000000000001</v>
      </c>
      <c r="AX172" s="92">
        <v>1.3161</v>
      </c>
      <c r="AY172" s="92">
        <v>1.4464999999999999</v>
      </c>
      <c r="BA172" s="92">
        <v>3.4134000000000002</v>
      </c>
    </row>
    <row r="173" spans="1:53">
      <c r="A173" s="92">
        <v>0.25750000000000001</v>
      </c>
      <c r="B173" s="92">
        <v>0.55589999999999995</v>
      </c>
      <c r="D173" s="92">
        <v>4.1063000000000001</v>
      </c>
      <c r="H173" s="92">
        <v>0.29699999999999999</v>
      </c>
      <c r="I173" s="92">
        <v>1.0246999999999999</v>
      </c>
      <c r="K173" s="92">
        <v>0.32219999999999999</v>
      </c>
      <c r="L173" s="92">
        <v>1.0968</v>
      </c>
      <c r="M173" s="92">
        <v>2.3077000000000001</v>
      </c>
      <c r="N173" s="92">
        <v>0.27439999999999998</v>
      </c>
      <c r="O173" s="92">
        <v>1.0043</v>
      </c>
      <c r="Q173" s="92">
        <v>1.0436000000000001</v>
      </c>
      <c r="R173" s="92">
        <v>2.1595</v>
      </c>
      <c r="AA173" s="92">
        <v>0.22270000000000001</v>
      </c>
      <c r="AB173" s="92">
        <v>0.49049999999999999</v>
      </c>
      <c r="AC173" s="92">
        <v>1.4823999999999999</v>
      </c>
      <c r="AD173" s="92">
        <v>3.5085000000000002</v>
      </c>
      <c r="AH173" s="92">
        <v>0.2626</v>
      </c>
      <c r="AI173" s="92">
        <v>0.55459999999999998</v>
      </c>
      <c r="AK173" s="92">
        <v>0.28270000000000001</v>
      </c>
      <c r="AL173" s="92">
        <v>1.0135000000000001</v>
      </c>
      <c r="AN173" s="92">
        <v>0.24210000000000001</v>
      </c>
      <c r="AO173" s="92">
        <v>0.53280000000000005</v>
      </c>
      <c r="AP173" s="92">
        <v>1.5925</v>
      </c>
      <c r="AQ173" s="92">
        <v>0.57769999999999999</v>
      </c>
      <c r="AR173" s="92">
        <v>2.0221</v>
      </c>
      <c r="AX173" s="92">
        <v>1.3167</v>
      </c>
      <c r="AY173" s="92">
        <v>1.4471000000000001</v>
      </c>
      <c r="BA173" s="92">
        <v>3.415</v>
      </c>
    </row>
    <row r="174" spans="1:53">
      <c r="A174" s="92">
        <v>0.25769999999999998</v>
      </c>
      <c r="B174" s="92">
        <v>0.55620000000000003</v>
      </c>
      <c r="D174" s="92">
        <v>4.1074999999999999</v>
      </c>
      <c r="H174" s="92">
        <v>0.29709999999999998</v>
      </c>
      <c r="I174" s="92">
        <v>1.0249999999999999</v>
      </c>
      <c r="K174" s="92">
        <v>0.32240000000000002</v>
      </c>
      <c r="L174" s="92">
        <v>1.0972</v>
      </c>
      <c r="M174" s="92">
        <v>2.3085</v>
      </c>
      <c r="N174" s="92">
        <v>0.27460000000000001</v>
      </c>
      <c r="O174" s="92">
        <v>1.0045999999999999</v>
      </c>
      <c r="Q174" s="92">
        <v>1.0439000000000001</v>
      </c>
      <c r="R174" s="92">
        <v>2.1600999999999999</v>
      </c>
      <c r="AA174" s="92">
        <v>0.22289999999999999</v>
      </c>
      <c r="AB174" s="92">
        <v>0.49080000000000001</v>
      </c>
      <c r="AC174" s="92">
        <v>1.4829000000000001</v>
      </c>
      <c r="AD174" s="92">
        <v>3.5095999999999998</v>
      </c>
      <c r="AH174" s="92">
        <v>0.26269999999999999</v>
      </c>
      <c r="AI174" s="92">
        <v>0.55489999999999995</v>
      </c>
      <c r="AK174" s="92">
        <v>0.28289999999999998</v>
      </c>
      <c r="AL174" s="92">
        <v>1.0138</v>
      </c>
      <c r="AN174" s="92">
        <v>0.24229999999999999</v>
      </c>
      <c r="AO174" s="92">
        <v>0.53310000000000002</v>
      </c>
      <c r="AP174" s="92">
        <v>1.5931999999999999</v>
      </c>
      <c r="AQ174" s="92">
        <v>0.57799999999999996</v>
      </c>
      <c r="AR174" s="92">
        <v>2.0226999999999999</v>
      </c>
      <c r="AX174" s="92">
        <v>1.3172999999999999</v>
      </c>
      <c r="AY174" s="92">
        <v>1.4478</v>
      </c>
      <c r="BA174" s="92">
        <v>3.4165000000000001</v>
      </c>
    </row>
    <row r="175" spans="1:53">
      <c r="A175" s="92">
        <v>0.25779999999999997</v>
      </c>
      <c r="B175" s="92">
        <v>0.55649999999999999</v>
      </c>
      <c r="D175" s="92">
        <v>4.1086999999999998</v>
      </c>
      <c r="H175" s="92">
        <v>0.29730000000000001</v>
      </c>
      <c r="I175" s="92">
        <v>1.0253000000000001</v>
      </c>
      <c r="K175" s="92">
        <v>0.3226</v>
      </c>
      <c r="L175" s="92">
        <v>1.0975999999999999</v>
      </c>
      <c r="M175" s="92">
        <v>2.3092000000000001</v>
      </c>
      <c r="N175" s="92">
        <v>0.27479999999999999</v>
      </c>
      <c r="O175" s="92">
        <v>1.0048999999999999</v>
      </c>
      <c r="Q175" s="92">
        <v>1.0442</v>
      </c>
      <c r="R175" s="92">
        <v>2.1606999999999998</v>
      </c>
      <c r="AA175" s="92">
        <v>0.223</v>
      </c>
      <c r="AB175" s="92">
        <v>0.49109999999999998</v>
      </c>
      <c r="AC175" s="92">
        <v>1.4834000000000001</v>
      </c>
      <c r="AD175" s="92">
        <v>3.5106999999999999</v>
      </c>
      <c r="AH175" s="92">
        <v>0.26290000000000002</v>
      </c>
      <c r="AI175" s="92">
        <v>0.55520000000000003</v>
      </c>
      <c r="AK175" s="92">
        <v>0.28299999999999997</v>
      </c>
      <c r="AL175" s="92">
        <v>1.0142</v>
      </c>
      <c r="AN175" s="92">
        <v>0.24249999999999999</v>
      </c>
      <c r="AO175" s="92">
        <v>0.53339999999999999</v>
      </c>
      <c r="AP175" s="92">
        <v>1.5938000000000001</v>
      </c>
      <c r="AQ175" s="92">
        <v>0.57830000000000004</v>
      </c>
      <c r="AR175" s="92">
        <v>2.0232999999999999</v>
      </c>
      <c r="AX175" s="92">
        <v>1.3179000000000001</v>
      </c>
      <c r="AY175" s="92">
        <v>1.4484999999999999</v>
      </c>
      <c r="BA175" s="92">
        <v>3.4180000000000001</v>
      </c>
    </row>
    <row r="176" spans="1:53">
      <c r="A176" s="92">
        <v>0.25800000000000001</v>
      </c>
      <c r="B176" s="92">
        <v>0.55679999999999996</v>
      </c>
      <c r="D176" s="92">
        <v>4.1098999999999997</v>
      </c>
      <c r="H176" s="92">
        <v>0.2974</v>
      </c>
      <c r="I176" s="92">
        <v>1.0256000000000001</v>
      </c>
      <c r="K176" s="92">
        <v>0.32279999999999998</v>
      </c>
      <c r="L176" s="92">
        <v>1.0980000000000001</v>
      </c>
      <c r="M176" s="92">
        <v>2.31</v>
      </c>
      <c r="N176" s="92">
        <v>0.27489999999999998</v>
      </c>
      <c r="O176" s="92">
        <v>1.0052000000000001</v>
      </c>
      <c r="Q176" s="92">
        <v>1.0445</v>
      </c>
      <c r="R176" s="92">
        <v>2.1614</v>
      </c>
      <c r="AA176" s="92">
        <v>0.22309999999999999</v>
      </c>
      <c r="AB176" s="92">
        <v>0.4914</v>
      </c>
      <c r="AC176" s="92">
        <v>1.484</v>
      </c>
      <c r="AD176" s="92">
        <v>3.5118</v>
      </c>
      <c r="AH176" s="92">
        <v>0.26300000000000001</v>
      </c>
      <c r="AI176" s="92">
        <v>0.55559999999999998</v>
      </c>
      <c r="AK176" s="92">
        <v>0.28320000000000001</v>
      </c>
      <c r="AL176" s="92">
        <v>1.0145</v>
      </c>
      <c r="AN176" s="92">
        <v>0.24260000000000001</v>
      </c>
      <c r="AO176" s="92">
        <v>0.53369999999999995</v>
      </c>
      <c r="AP176" s="92">
        <v>1.5944</v>
      </c>
      <c r="AQ176" s="92">
        <v>0.5786</v>
      </c>
      <c r="AR176" s="92">
        <v>2.0238999999999998</v>
      </c>
      <c r="AX176" s="92">
        <v>1.3185</v>
      </c>
      <c r="AY176" s="92">
        <v>1.4492</v>
      </c>
      <c r="BA176" s="92">
        <v>3.4196</v>
      </c>
    </row>
    <row r="177" spans="1:53">
      <c r="A177" s="92">
        <v>0.2581</v>
      </c>
      <c r="B177" s="92">
        <v>0.55710000000000004</v>
      </c>
      <c r="D177" s="92">
        <v>4.1111000000000004</v>
      </c>
      <c r="H177" s="92">
        <v>0.29759999999999998</v>
      </c>
      <c r="I177" s="92">
        <v>1.026</v>
      </c>
      <c r="K177" s="92">
        <v>0.32300000000000001</v>
      </c>
      <c r="L177" s="92">
        <v>1.0984</v>
      </c>
      <c r="M177" s="92">
        <v>2.3108</v>
      </c>
      <c r="N177" s="92">
        <v>0.27510000000000001</v>
      </c>
      <c r="O177" s="92">
        <v>1.0056</v>
      </c>
      <c r="Q177" s="92">
        <v>1.0448999999999999</v>
      </c>
      <c r="R177" s="92">
        <v>2.1619999999999999</v>
      </c>
      <c r="AA177" s="92">
        <v>0.2233</v>
      </c>
      <c r="AB177" s="92">
        <v>0.49159999999999998</v>
      </c>
      <c r="AC177" s="92">
        <v>1.4844999999999999</v>
      </c>
      <c r="AD177" s="92">
        <v>3.5127999999999999</v>
      </c>
      <c r="AH177" s="92">
        <v>0.26319999999999999</v>
      </c>
      <c r="AI177" s="92">
        <v>0.55589999999999995</v>
      </c>
      <c r="AK177" s="92">
        <v>0.28339999999999999</v>
      </c>
      <c r="AL177" s="92">
        <v>1.0148999999999999</v>
      </c>
      <c r="AN177" s="92">
        <v>0.24279999999999999</v>
      </c>
      <c r="AO177" s="92">
        <v>0.53410000000000002</v>
      </c>
      <c r="AP177" s="92">
        <v>1.595</v>
      </c>
      <c r="AQ177" s="92">
        <v>0.57889999999999997</v>
      </c>
      <c r="AR177" s="92">
        <v>2.0245000000000002</v>
      </c>
      <c r="AX177" s="92">
        <v>1.3190999999999999</v>
      </c>
      <c r="AY177" s="92">
        <v>1.4499</v>
      </c>
      <c r="BA177" s="92">
        <v>3.4211</v>
      </c>
    </row>
    <row r="178" spans="1:53">
      <c r="A178" s="92">
        <v>0.25829999999999997</v>
      </c>
      <c r="B178" s="92">
        <v>0.55740000000000001</v>
      </c>
      <c r="D178" s="92">
        <v>4.1123000000000003</v>
      </c>
      <c r="H178" s="92">
        <v>0.29780000000000001</v>
      </c>
      <c r="I178" s="92">
        <v>1.0263</v>
      </c>
      <c r="K178" s="92">
        <v>0.3231</v>
      </c>
      <c r="L178" s="92">
        <v>1.0988</v>
      </c>
      <c r="M178" s="92">
        <v>2.3115000000000001</v>
      </c>
      <c r="N178" s="92">
        <v>0.2752</v>
      </c>
      <c r="O178" s="92">
        <v>1.0059</v>
      </c>
      <c r="Q178" s="92">
        <v>1.0451999999999999</v>
      </c>
      <c r="R178" s="92">
        <v>2.1625999999999999</v>
      </c>
      <c r="AA178" s="92">
        <v>0.22339999999999999</v>
      </c>
      <c r="AB178" s="92">
        <v>0.4919</v>
      </c>
      <c r="AC178" s="92">
        <v>1.4851000000000001</v>
      </c>
      <c r="AD178" s="92">
        <v>3.5139</v>
      </c>
      <c r="AH178" s="92">
        <v>0.26329999999999998</v>
      </c>
      <c r="AI178" s="92">
        <v>0.55620000000000003</v>
      </c>
      <c r="AK178" s="92">
        <v>0.28349999999999997</v>
      </c>
      <c r="AL178" s="92">
        <v>1.0152000000000001</v>
      </c>
      <c r="AN178" s="92">
        <v>0.2429</v>
      </c>
      <c r="AO178" s="92">
        <v>0.53439999999999999</v>
      </c>
      <c r="AP178" s="92">
        <v>1.5955999999999999</v>
      </c>
      <c r="AQ178" s="92">
        <v>0.57920000000000005</v>
      </c>
      <c r="AR178" s="92">
        <v>2.0251000000000001</v>
      </c>
      <c r="AX178" s="92">
        <v>1.3197000000000001</v>
      </c>
      <c r="AY178" s="92">
        <v>1.4505999999999999</v>
      </c>
      <c r="BA178" s="92">
        <v>3.4226000000000001</v>
      </c>
    </row>
    <row r="179" spans="1:53">
      <c r="A179" s="92">
        <v>0.25840000000000002</v>
      </c>
      <c r="B179" s="92">
        <v>0.55769999999999997</v>
      </c>
      <c r="D179" s="92">
        <v>4.1135000000000002</v>
      </c>
      <c r="H179" s="92">
        <v>0.2979</v>
      </c>
      <c r="I179" s="92">
        <v>1.0266</v>
      </c>
      <c r="K179" s="92">
        <v>0.32329999999999998</v>
      </c>
      <c r="L179" s="92">
        <v>1.0992</v>
      </c>
      <c r="M179" s="92">
        <v>2.3123</v>
      </c>
      <c r="N179" s="92">
        <v>0.27539999999999998</v>
      </c>
      <c r="O179" s="92">
        <v>1.0062</v>
      </c>
      <c r="Q179" s="92">
        <v>1.0455000000000001</v>
      </c>
      <c r="R179" s="92">
        <v>2.1633</v>
      </c>
      <c r="AA179" s="92">
        <v>0.2235</v>
      </c>
      <c r="AB179" s="92">
        <v>0.49220000000000003</v>
      </c>
      <c r="AC179" s="92">
        <v>1.4856</v>
      </c>
      <c r="AD179" s="92">
        <v>3.5150000000000001</v>
      </c>
      <c r="AH179" s="92">
        <v>0.26350000000000001</v>
      </c>
      <c r="AI179" s="92">
        <v>0.55649999999999999</v>
      </c>
      <c r="AK179" s="92">
        <v>0.28370000000000001</v>
      </c>
      <c r="AL179" s="92">
        <v>1.0155000000000001</v>
      </c>
      <c r="AN179" s="92">
        <v>0.24310000000000001</v>
      </c>
      <c r="AO179" s="92">
        <v>0.53469999999999995</v>
      </c>
      <c r="AP179" s="92">
        <v>1.5963000000000001</v>
      </c>
      <c r="AQ179" s="92">
        <v>0.57950000000000002</v>
      </c>
      <c r="AR179" s="92">
        <v>2.0257000000000001</v>
      </c>
      <c r="AX179" s="92">
        <v>1.3203</v>
      </c>
      <c r="AY179" s="92">
        <v>1.4513</v>
      </c>
      <c r="BA179" s="92">
        <v>3.4241999999999999</v>
      </c>
    </row>
    <row r="180" spans="1:53">
      <c r="A180" s="92">
        <v>0.25850000000000001</v>
      </c>
      <c r="B180" s="92">
        <v>0.55800000000000005</v>
      </c>
      <c r="D180" s="92">
        <v>4.1147</v>
      </c>
      <c r="H180" s="92">
        <v>0.29809999999999998</v>
      </c>
      <c r="I180" s="92">
        <v>1.0269999999999999</v>
      </c>
      <c r="K180" s="92">
        <v>0.32350000000000001</v>
      </c>
      <c r="L180" s="92">
        <v>1.0994999999999999</v>
      </c>
      <c r="M180" s="92">
        <v>2.3130000000000002</v>
      </c>
      <c r="N180" s="92">
        <v>0.27560000000000001</v>
      </c>
      <c r="O180" s="92">
        <v>1.0065</v>
      </c>
      <c r="Q180" s="92">
        <v>1.0458000000000001</v>
      </c>
      <c r="R180" s="92">
        <v>2.1638999999999999</v>
      </c>
      <c r="AA180" s="92">
        <v>0.22370000000000001</v>
      </c>
      <c r="AB180" s="92">
        <v>0.4924</v>
      </c>
      <c r="AC180" s="92">
        <v>1.4862</v>
      </c>
      <c r="AD180" s="92">
        <v>3.5160999999999998</v>
      </c>
      <c r="AH180" s="92">
        <v>0.2636</v>
      </c>
      <c r="AI180" s="92">
        <v>0.55679999999999996</v>
      </c>
      <c r="AK180" s="92">
        <v>0.28389999999999999</v>
      </c>
      <c r="AL180" s="92">
        <v>1.0159</v>
      </c>
      <c r="AN180" s="92">
        <v>0.2432</v>
      </c>
      <c r="AO180" s="92">
        <v>0.53500000000000003</v>
      </c>
      <c r="AP180" s="92">
        <v>1.5969</v>
      </c>
      <c r="AQ180" s="92">
        <v>0.57979999999999998</v>
      </c>
      <c r="AR180" s="92">
        <v>2.0263</v>
      </c>
      <c r="AX180" s="92">
        <v>1.3209</v>
      </c>
      <c r="AY180" s="92">
        <v>1.452</v>
      </c>
      <c r="BA180" s="92">
        <v>3.4257</v>
      </c>
    </row>
    <row r="181" spans="1:53">
      <c r="A181" s="92">
        <v>0.25869999999999999</v>
      </c>
      <c r="B181" s="92">
        <v>0.55830000000000002</v>
      </c>
      <c r="D181" s="92">
        <v>4.1158999999999999</v>
      </c>
      <c r="H181" s="92">
        <v>0.29820000000000002</v>
      </c>
      <c r="I181" s="92">
        <v>1.0273000000000001</v>
      </c>
      <c r="K181" s="92">
        <v>0.32369999999999999</v>
      </c>
      <c r="L181" s="92">
        <v>1.0999000000000001</v>
      </c>
      <c r="M181" s="92">
        <v>2.3138000000000001</v>
      </c>
      <c r="N181" s="92">
        <v>0.2757</v>
      </c>
      <c r="O181" s="92">
        <v>1.0068999999999999</v>
      </c>
      <c r="Q181" s="92">
        <v>1.0461</v>
      </c>
      <c r="R181" s="92">
        <v>2.1644999999999999</v>
      </c>
      <c r="AA181" s="92">
        <v>0.2238</v>
      </c>
      <c r="AB181" s="92">
        <v>0.49270000000000003</v>
      </c>
      <c r="AC181" s="92">
        <v>1.4866999999999999</v>
      </c>
      <c r="AD181" s="92">
        <v>3.5171999999999999</v>
      </c>
      <c r="AH181" s="92">
        <v>0.26379999999999998</v>
      </c>
      <c r="AI181" s="92">
        <v>0.55710000000000004</v>
      </c>
      <c r="AK181" s="92">
        <v>0.28399999999999997</v>
      </c>
      <c r="AL181" s="92">
        <v>1.0162</v>
      </c>
      <c r="AN181" s="92">
        <v>0.24340000000000001</v>
      </c>
      <c r="AO181" s="92">
        <v>0.5353</v>
      </c>
      <c r="AP181" s="92">
        <v>1.5974999999999999</v>
      </c>
      <c r="AQ181" s="92">
        <v>0.58009999999999995</v>
      </c>
      <c r="AR181" s="92">
        <v>2.0268999999999999</v>
      </c>
      <c r="AX181" s="92">
        <v>1.3214999999999999</v>
      </c>
      <c r="AY181" s="92">
        <v>1.4527000000000001</v>
      </c>
      <c r="BA181" s="92">
        <v>3.4272999999999998</v>
      </c>
    </row>
    <row r="182" spans="1:53">
      <c r="A182" s="92">
        <v>0.25879999999999997</v>
      </c>
      <c r="B182" s="92">
        <v>0.55859999999999999</v>
      </c>
      <c r="D182" s="92">
        <v>4.1170999999999998</v>
      </c>
      <c r="H182" s="92">
        <v>0.2984</v>
      </c>
      <c r="I182" s="92">
        <v>1.0276000000000001</v>
      </c>
      <c r="K182" s="92">
        <v>0.32390000000000002</v>
      </c>
      <c r="L182" s="92">
        <v>1.1003000000000001</v>
      </c>
      <c r="M182" s="92">
        <v>2.3146</v>
      </c>
      <c r="N182" s="92">
        <v>0.27589999999999998</v>
      </c>
      <c r="O182" s="92">
        <v>1.0072000000000001</v>
      </c>
      <c r="Q182" s="92">
        <v>1.0464</v>
      </c>
      <c r="R182" s="92">
        <v>2.1652</v>
      </c>
      <c r="AA182" s="92">
        <v>0.22389999999999999</v>
      </c>
      <c r="AB182" s="92">
        <v>0.49299999999999999</v>
      </c>
      <c r="AC182" s="92">
        <v>1.4872000000000001</v>
      </c>
      <c r="AD182" s="92">
        <v>3.5183</v>
      </c>
      <c r="AH182" s="92">
        <v>0.26390000000000002</v>
      </c>
      <c r="AI182" s="92">
        <v>0.55740000000000001</v>
      </c>
      <c r="AK182" s="92">
        <v>0.28420000000000001</v>
      </c>
      <c r="AL182" s="92">
        <v>1.0165999999999999</v>
      </c>
      <c r="AN182" s="92">
        <v>0.24349999999999999</v>
      </c>
      <c r="AO182" s="92">
        <v>0.53559999999999997</v>
      </c>
      <c r="AP182" s="92">
        <v>1.5981000000000001</v>
      </c>
      <c r="AQ182" s="92">
        <v>0.58040000000000003</v>
      </c>
      <c r="AR182" s="92">
        <v>2.0274999999999999</v>
      </c>
      <c r="AX182" s="92">
        <v>1.3221000000000001</v>
      </c>
      <c r="AY182" s="92">
        <v>1.4534</v>
      </c>
      <c r="BA182" s="92">
        <v>3.4287999999999998</v>
      </c>
    </row>
    <row r="183" spans="1:53">
      <c r="A183" s="92">
        <v>0.25900000000000001</v>
      </c>
      <c r="B183" s="92">
        <v>0.55889999999999995</v>
      </c>
      <c r="D183" s="92">
        <v>4.1182999999999996</v>
      </c>
      <c r="H183" s="92">
        <v>0.29859999999999998</v>
      </c>
      <c r="I183" s="92">
        <v>1.0279</v>
      </c>
      <c r="K183" s="92">
        <v>0.3241</v>
      </c>
      <c r="L183" s="92">
        <v>1.1007</v>
      </c>
      <c r="M183" s="92">
        <v>2.3153000000000001</v>
      </c>
      <c r="N183" s="92">
        <v>0.27600000000000002</v>
      </c>
      <c r="O183" s="92">
        <v>1.0075000000000001</v>
      </c>
      <c r="Q183" s="92">
        <v>1.0468</v>
      </c>
      <c r="R183" s="92">
        <v>2.1657999999999999</v>
      </c>
      <c r="AA183" s="92">
        <v>0.22409999999999999</v>
      </c>
      <c r="AB183" s="92">
        <v>0.49330000000000002</v>
      </c>
      <c r="AC183" s="92">
        <v>1.4878</v>
      </c>
      <c r="AD183" s="92">
        <v>3.5194000000000001</v>
      </c>
      <c r="AH183" s="92">
        <v>0.2641</v>
      </c>
      <c r="AI183" s="92">
        <v>0.55779999999999996</v>
      </c>
      <c r="AK183" s="92">
        <v>0.28439999999999999</v>
      </c>
      <c r="AL183" s="92">
        <v>1.0168999999999999</v>
      </c>
      <c r="AN183" s="92">
        <v>0.2437</v>
      </c>
      <c r="AO183" s="92">
        <v>0.53590000000000004</v>
      </c>
      <c r="AP183" s="92">
        <v>1.5988</v>
      </c>
      <c r="AQ183" s="92">
        <v>0.58069999999999999</v>
      </c>
      <c r="AR183" s="92">
        <v>2.0280999999999998</v>
      </c>
      <c r="AX183" s="92">
        <v>1.3227</v>
      </c>
      <c r="AY183" s="92">
        <v>1.454</v>
      </c>
      <c r="BA183" s="92">
        <v>3.4302999999999999</v>
      </c>
    </row>
    <row r="184" spans="1:53">
      <c r="A184" s="92">
        <v>0.2591</v>
      </c>
      <c r="B184" s="92">
        <v>0.55920000000000003</v>
      </c>
      <c r="D184" s="92">
        <v>4.1195000000000004</v>
      </c>
      <c r="H184" s="92">
        <v>0.29870000000000002</v>
      </c>
      <c r="I184" s="92">
        <v>1.0283</v>
      </c>
      <c r="K184" s="92">
        <v>0.32429999999999998</v>
      </c>
      <c r="L184" s="92">
        <v>1.1011</v>
      </c>
      <c r="M184" s="92">
        <v>2.3161</v>
      </c>
      <c r="N184" s="92">
        <v>0.2762</v>
      </c>
      <c r="O184" s="92">
        <v>1.0078</v>
      </c>
      <c r="Q184" s="92">
        <v>1.0470999999999999</v>
      </c>
      <c r="R184" s="92">
        <v>2.1663999999999999</v>
      </c>
      <c r="AA184" s="92">
        <v>0.22420000000000001</v>
      </c>
      <c r="AB184" s="92">
        <v>0.49349999999999999</v>
      </c>
      <c r="AC184" s="92">
        <v>1.4883</v>
      </c>
      <c r="AD184" s="92">
        <v>3.5205000000000002</v>
      </c>
      <c r="AH184" s="92">
        <v>0.26419999999999999</v>
      </c>
      <c r="AI184" s="92">
        <v>0.55810000000000004</v>
      </c>
      <c r="AK184" s="92">
        <v>0.28449999999999998</v>
      </c>
      <c r="AL184" s="92">
        <v>1.0173000000000001</v>
      </c>
      <c r="AN184" s="92">
        <v>0.24379999999999999</v>
      </c>
      <c r="AO184" s="92">
        <v>0.5363</v>
      </c>
      <c r="AP184" s="92">
        <v>1.5993999999999999</v>
      </c>
      <c r="AQ184" s="92">
        <v>0.58099999999999996</v>
      </c>
      <c r="AR184" s="92">
        <v>2.0287000000000002</v>
      </c>
      <c r="AX184" s="92">
        <v>1.3232999999999999</v>
      </c>
      <c r="AY184" s="92">
        <v>1.4547000000000001</v>
      </c>
      <c r="BA184" s="92">
        <v>3.4319000000000002</v>
      </c>
    </row>
    <row r="185" spans="1:53">
      <c r="A185" s="92">
        <v>0.25929999999999997</v>
      </c>
      <c r="B185" s="92">
        <v>0.5595</v>
      </c>
      <c r="D185" s="92">
        <v>4.1207000000000003</v>
      </c>
      <c r="H185" s="92">
        <v>0.2989</v>
      </c>
      <c r="I185" s="92">
        <v>1.0286</v>
      </c>
      <c r="K185" s="92">
        <v>0.32450000000000001</v>
      </c>
      <c r="L185" s="92">
        <v>1.1014999999999999</v>
      </c>
      <c r="M185" s="92">
        <v>2.3168000000000002</v>
      </c>
      <c r="N185" s="92">
        <v>0.27639999999999998</v>
      </c>
      <c r="O185" s="92">
        <v>1.0081</v>
      </c>
      <c r="Q185" s="92">
        <v>1.0474000000000001</v>
      </c>
      <c r="R185" s="92">
        <v>2.1671</v>
      </c>
      <c r="AA185" s="92">
        <v>0.2243</v>
      </c>
      <c r="AB185" s="92">
        <v>0.49380000000000002</v>
      </c>
      <c r="AC185" s="92">
        <v>1.4888999999999999</v>
      </c>
      <c r="AD185" s="92">
        <v>3.5215999999999998</v>
      </c>
      <c r="AH185" s="92">
        <v>0.26440000000000002</v>
      </c>
      <c r="AI185" s="92">
        <v>0.55840000000000001</v>
      </c>
      <c r="AK185" s="92">
        <v>0.28470000000000001</v>
      </c>
      <c r="AL185" s="92">
        <v>1.0176000000000001</v>
      </c>
      <c r="AN185" s="92">
        <v>0.24399999999999999</v>
      </c>
      <c r="AO185" s="92">
        <v>0.53659999999999997</v>
      </c>
      <c r="AP185" s="92">
        <v>2</v>
      </c>
      <c r="AQ185" s="92">
        <v>0.58130000000000004</v>
      </c>
      <c r="AR185" s="92">
        <v>2.0293000000000001</v>
      </c>
      <c r="AX185" s="92">
        <v>1.3239000000000001</v>
      </c>
      <c r="AY185" s="92">
        <v>1.4554</v>
      </c>
      <c r="BA185" s="92">
        <v>3.4333999999999998</v>
      </c>
    </row>
    <row r="186" spans="1:53">
      <c r="A186" s="92">
        <v>0.25940000000000002</v>
      </c>
      <c r="B186" s="92">
        <v>0.55969999999999998</v>
      </c>
      <c r="D186" s="92">
        <v>4.1219000000000001</v>
      </c>
      <c r="H186" s="92">
        <v>0.29899999999999999</v>
      </c>
      <c r="I186" s="92">
        <v>1.0288999999999999</v>
      </c>
      <c r="K186" s="92">
        <v>0.32469999999999999</v>
      </c>
      <c r="L186" s="92">
        <v>1.1019000000000001</v>
      </c>
      <c r="M186" s="92">
        <v>2.3176000000000001</v>
      </c>
      <c r="N186" s="92">
        <v>0.27650000000000002</v>
      </c>
      <c r="O186" s="92">
        <v>1.0085</v>
      </c>
      <c r="Q186" s="92">
        <v>1.0477000000000001</v>
      </c>
      <c r="R186" s="92">
        <v>2.1677</v>
      </c>
      <c r="AA186" s="92">
        <v>0.22439999999999999</v>
      </c>
      <c r="AB186" s="92">
        <v>0.49409999999999998</v>
      </c>
      <c r="AC186" s="92">
        <v>1.4894000000000001</v>
      </c>
      <c r="AD186" s="92">
        <v>3.5226999999999999</v>
      </c>
      <c r="AH186" s="92">
        <v>0.26450000000000001</v>
      </c>
      <c r="AI186" s="92">
        <v>0.55869999999999997</v>
      </c>
      <c r="AK186" s="92">
        <v>0.28489999999999999</v>
      </c>
      <c r="AL186" s="92">
        <v>1.018</v>
      </c>
      <c r="AN186" s="92">
        <v>0.24410000000000001</v>
      </c>
      <c r="AO186" s="92">
        <v>0.53690000000000004</v>
      </c>
      <c r="AP186" s="92">
        <v>2.0005999999999999</v>
      </c>
      <c r="AQ186" s="92">
        <v>0.58160000000000001</v>
      </c>
      <c r="AR186" s="92">
        <v>2.0299</v>
      </c>
      <c r="AX186" s="92">
        <v>1.3245</v>
      </c>
      <c r="AY186" s="92">
        <v>1.4560999999999999</v>
      </c>
      <c r="BA186" s="92">
        <v>3.4350000000000001</v>
      </c>
    </row>
    <row r="187" spans="1:53">
      <c r="A187" s="92">
        <v>0.2596</v>
      </c>
      <c r="B187" s="92">
        <v>0.56000000000000005</v>
      </c>
      <c r="D187" s="92">
        <v>4.1231</v>
      </c>
      <c r="H187" s="92">
        <v>0.29920000000000002</v>
      </c>
      <c r="I187" s="92">
        <v>1.0293000000000001</v>
      </c>
      <c r="K187" s="92">
        <v>0.32490000000000002</v>
      </c>
      <c r="L187" s="92">
        <v>1.1022000000000001</v>
      </c>
      <c r="M187" s="92">
        <v>2.3184</v>
      </c>
      <c r="N187" s="92">
        <v>0.2767</v>
      </c>
      <c r="O187" s="92">
        <v>1.0087999999999999</v>
      </c>
      <c r="Q187" s="92">
        <v>1.048</v>
      </c>
      <c r="R187" s="92">
        <v>2.1682999999999999</v>
      </c>
      <c r="AA187" s="92">
        <v>0.22459999999999999</v>
      </c>
      <c r="AB187" s="92">
        <v>0.49430000000000002</v>
      </c>
      <c r="AC187" s="92">
        <v>1.49</v>
      </c>
      <c r="AD187" s="92">
        <v>3.5238</v>
      </c>
      <c r="AH187" s="92">
        <v>0.26469999999999999</v>
      </c>
      <c r="AI187" s="92">
        <v>0.55900000000000005</v>
      </c>
      <c r="AK187" s="92">
        <v>0.28510000000000002</v>
      </c>
      <c r="AL187" s="92">
        <v>1.0183</v>
      </c>
      <c r="AN187" s="92">
        <v>0.24429999999999999</v>
      </c>
      <c r="AO187" s="92">
        <v>0.53720000000000001</v>
      </c>
      <c r="AP187" s="92">
        <v>2.0011999999999999</v>
      </c>
      <c r="AQ187" s="92">
        <v>0.58189999999999997</v>
      </c>
      <c r="AR187" s="92">
        <v>2.0306000000000002</v>
      </c>
      <c r="AX187" s="92">
        <v>1.3250999999999999</v>
      </c>
      <c r="AY187" s="92">
        <v>1.4568000000000001</v>
      </c>
      <c r="BA187" s="92">
        <v>3.4365000000000001</v>
      </c>
    </row>
    <row r="188" spans="1:53">
      <c r="A188" s="92">
        <v>0.25969999999999999</v>
      </c>
      <c r="B188" s="92">
        <v>0.56030000000000002</v>
      </c>
      <c r="D188" s="92">
        <v>4.1242999999999999</v>
      </c>
      <c r="H188" s="92">
        <v>0.2994</v>
      </c>
      <c r="I188" s="92">
        <v>1.0296000000000001</v>
      </c>
      <c r="K188" s="92">
        <v>0.3251</v>
      </c>
      <c r="L188" s="92">
        <v>1.1026</v>
      </c>
      <c r="M188" s="92">
        <v>2.3191000000000002</v>
      </c>
      <c r="N188" s="92">
        <v>0.27679999999999999</v>
      </c>
      <c r="O188" s="92">
        <v>1.0091000000000001</v>
      </c>
      <c r="Q188" s="92">
        <v>1.0483</v>
      </c>
      <c r="R188" s="92">
        <v>2.169</v>
      </c>
      <c r="AA188" s="92">
        <v>0.22470000000000001</v>
      </c>
      <c r="AB188" s="92">
        <v>0.49459999999999998</v>
      </c>
      <c r="AC188" s="92">
        <v>1.4904999999999999</v>
      </c>
      <c r="AD188" s="92">
        <v>3.5247999999999999</v>
      </c>
      <c r="AH188" s="92">
        <v>0.26479999999999998</v>
      </c>
      <c r="AI188" s="92">
        <v>0.55930000000000002</v>
      </c>
      <c r="AK188" s="92">
        <v>0.28520000000000001</v>
      </c>
      <c r="AL188" s="92">
        <v>1.0186999999999999</v>
      </c>
      <c r="AN188" s="92">
        <v>0.2445</v>
      </c>
      <c r="AO188" s="92">
        <v>0.53749999999999998</v>
      </c>
      <c r="AP188" s="92">
        <v>2.0019</v>
      </c>
      <c r="AQ188" s="92">
        <v>0.58220000000000005</v>
      </c>
      <c r="AR188" s="92">
        <v>2.0312000000000001</v>
      </c>
      <c r="AX188" s="92">
        <v>1.3257000000000001</v>
      </c>
      <c r="AY188" s="92">
        <v>1.4575</v>
      </c>
      <c r="BA188" s="92">
        <v>3.4380999999999999</v>
      </c>
    </row>
    <row r="189" spans="1:53">
      <c r="A189" s="92">
        <v>0.25979999999999998</v>
      </c>
      <c r="B189" s="92">
        <v>0.56059999999999999</v>
      </c>
      <c r="D189" s="92">
        <v>4.1254999999999997</v>
      </c>
      <c r="H189" s="92">
        <v>0.29949999999999999</v>
      </c>
      <c r="I189" s="92">
        <v>1.0299</v>
      </c>
      <c r="K189" s="92">
        <v>0.32529999999999998</v>
      </c>
      <c r="L189" s="92">
        <v>1.103</v>
      </c>
      <c r="M189" s="92">
        <v>2.3199000000000001</v>
      </c>
      <c r="N189" s="92">
        <v>0.27700000000000002</v>
      </c>
      <c r="O189" s="92">
        <v>1.0094000000000001</v>
      </c>
      <c r="Q189" s="92">
        <v>1.0486</v>
      </c>
      <c r="R189" s="92">
        <v>2.1696</v>
      </c>
      <c r="AA189" s="92">
        <v>0.2248</v>
      </c>
      <c r="AB189" s="92">
        <v>0.49490000000000001</v>
      </c>
      <c r="AC189" s="92">
        <v>1.4910000000000001</v>
      </c>
      <c r="AD189" s="92">
        <v>3.5259</v>
      </c>
      <c r="AH189" s="92">
        <v>0.26500000000000001</v>
      </c>
      <c r="AI189" s="92">
        <v>0.55969999999999998</v>
      </c>
      <c r="AK189" s="92">
        <v>0.28539999999999999</v>
      </c>
      <c r="AL189" s="92">
        <v>1.0189999999999999</v>
      </c>
      <c r="AN189" s="92">
        <v>0.24460000000000001</v>
      </c>
      <c r="AO189" s="92">
        <v>0.53779999999999994</v>
      </c>
      <c r="AP189" s="92">
        <v>2.0024999999999999</v>
      </c>
      <c r="AQ189" s="92">
        <v>0.58240000000000003</v>
      </c>
      <c r="AR189" s="92">
        <v>2.0318000000000001</v>
      </c>
      <c r="AX189" s="92">
        <v>1.3263</v>
      </c>
      <c r="AY189" s="92">
        <v>1.4581999999999999</v>
      </c>
      <c r="BA189" s="92">
        <v>3.4396</v>
      </c>
    </row>
    <row r="190" spans="1:53">
      <c r="A190" s="92">
        <v>0.26</v>
      </c>
      <c r="B190" s="92">
        <v>0.56089999999999995</v>
      </c>
      <c r="D190" s="92">
        <v>4.1266999999999996</v>
      </c>
      <c r="H190" s="92">
        <v>0.29970000000000002</v>
      </c>
      <c r="I190" s="92">
        <v>1.0303</v>
      </c>
      <c r="K190" s="92">
        <v>0.32540000000000002</v>
      </c>
      <c r="L190" s="92">
        <v>1.1033999999999999</v>
      </c>
      <c r="M190" s="92">
        <v>2.3206000000000002</v>
      </c>
      <c r="N190" s="92">
        <v>0.2772</v>
      </c>
      <c r="O190" s="92">
        <v>1.0098</v>
      </c>
      <c r="Q190" s="92">
        <v>1.0489999999999999</v>
      </c>
      <c r="R190" s="92">
        <v>2.1701999999999999</v>
      </c>
      <c r="AA190" s="92">
        <v>0.22500000000000001</v>
      </c>
      <c r="AB190" s="92">
        <v>0.49519999999999997</v>
      </c>
      <c r="AC190" s="92">
        <v>1.4916</v>
      </c>
      <c r="AD190" s="92">
        <v>3.5270000000000001</v>
      </c>
      <c r="AH190" s="92">
        <v>0.2651</v>
      </c>
      <c r="AI190" s="92">
        <v>0.56000000000000005</v>
      </c>
      <c r="AK190" s="92">
        <v>0.28560000000000002</v>
      </c>
      <c r="AL190" s="92">
        <v>1.0194000000000001</v>
      </c>
      <c r="AN190" s="92">
        <v>0.24479999999999999</v>
      </c>
      <c r="AO190" s="92">
        <v>0.53820000000000001</v>
      </c>
      <c r="AP190" s="92">
        <v>2.0030999999999999</v>
      </c>
      <c r="AQ190" s="92">
        <v>0.5827</v>
      </c>
      <c r="AR190" s="92">
        <v>2.0324</v>
      </c>
      <c r="AX190" s="92">
        <v>1.3269</v>
      </c>
      <c r="AY190" s="92">
        <v>1.4589000000000001</v>
      </c>
      <c r="BA190" s="92">
        <v>3.4411999999999998</v>
      </c>
    </row>
    <row r="191" spans="1:53">
      <c r="A191" s="92">
        <v>0.2601</v>
      </c>
      <c r="B191" s="92">
        <v>0.56120000000000003</v>
      </c>
      <c r="D191" s="92">
        <v>4.1279000000000003</v>
      </c>
      <c r="H191" s="92">
        <v>0.29980000000000001</v>
      </c>
      <c r="I191" s="92">
        <v>1.0306</v>
      </c>
      <c r="K191" s="92">
        <v>0.3256</v>
      </c>
      <c r="L191" s="92">
        <v>1.1037999999999999</v>
      </c>
      <c r="M191" s="92">
        <v>2.3214000000000001</v>
      </c>
      <c r="N191" s="92">
        <v>0.27729999999999999</v>
      </c>
      <c r="O191" s="92">
        <v>1.0101</v>
      </c>
      <c r="Q191" s="92">
        <v>1.0492999999999999</v>
      </c>
      <c r="R191" s="92">
        <v>2.1709000000000001</v>
      </c>
      <c r="AA191" s="92">
        <v>0.22509999999999999</v>
      </c>
      <c r="AB191" s="92">
        <v>0.49540000000000001</v>
      </c>
      <c r="AC191" s="92">
        <v>1.4921</v>
      </c>
      <c r="AD191" s="92">
        <v>3.5280999999999998</v>
      </c>
      <c r="AH191" s="92">
        <v>0.26529999999999998</v>
      </c>
      <c r="AI191" s="92">
        <v>0.56030000000000002</v>
      </c>
      <c r="AK191" s="92">
        <v>0.28570000000000001</v>
      </c>
      <c r="AL191" s="92">
        <v>1.0197000000000001</v>
      </c>
      <c r="AN191" s="92">
        <v>0.24490000000000001</v>
      </c>
      <c r="AO191" s="92">
        <v>0.53849999999999998</v>
      </c>
      <c r="AP191" s="92">
        <v>2.0036999999999998</v>
      </c>
      <c r="AQ191" s="92">
        <v>0.58299999999999996</v>
      </c>
      <c r="AR191" s="92">
        <v>2.0329999999999999</v>
      </c>
      <c r="AX191" s="92">
        <v>1.3275999999999999</v>
      </c>
      <c r="AY191" s="92">
        <v>1.4596</v>
      </c>
      <c r="BA191" s="92">
        <v>3.4426999999999999</v>
      </c>
    </row>
    <row r="192" spans="1:53">
      <c r="A192" s="92">
        <v>0.26029999999999998</v>
      </c>
      <c r="B192" s="92">
        <v>0.5615</v>
      </c>
      <c r="D192" s="92">
        <v>4.1291000000000002</v>
      </c>
      <c r="H192" s="92">
        <v>0.3</v>
      </c>
      <c r="I192" s="92">
        <v>1.0308999999999999</v>
      </c>
      <c r="K192" s="92">
        <v>0.32579999999999998</v>
      </c>
      <c r="L192" s="92">
        <v>1.1042000000000001</v>
      </c>
      <c r="M192" s="92">
        <v>2.3222</v>
      </c>
      <c r="N192" s="92">
        <v>0.27750000000000002</v>
      </c>
      <c r="O192" s="92">
        <v>1.0104</v>
      </c>
      <c r="Q192" s="92">
        <v>1.0496000000000001</v>
      </c>
      <c r="R192" s="92">
        <v>2.1715</v>
      </c>
      <c r="AA192" s="92">
        <v>0.22520000000000001</v>
      </c>
      <c r="AB192" s="92">
        <v>0.49569999999999997</v>
      </c>
      <c r="AC192" s="92">
        <v>1.4926999999999999</v>
      </c>
      <c r="AD192" s="92">
        <v>3.5291999999999999</v>
      </c>
      <c r="AH192" s="92">
        <v>0.26540000000000002</v>
      </c>
      <c r="AI192" s="92">
        <v>0.56059999999999999</v>
      </c>
      <c r="AK192" s="92">
        <v>0.28589999999999999</v>
      </c>
      <c r="AL192" s="92">
        <v>1.02</v>
      </c>
      <c r="AN192" s="92">
        <v>0.24510000000000001</v>
      </c>
      <c r="AO192" s="92">
        <v>0.53879999999999995</v>
      </c>
      <c r="AP192" s="92">
        <v>2.0044</v>
      </c>
      <c r="AQ192" s="92">
        <v>0.58330000000000004</v>
      </c>
      <c r="AR192" s="92">
        <v>2.0335999999999999</v>
      </c>
      <c r="AX192" s="92">
        <v>1.3282</v>
      </c>
      <c r="AY192" s="92">
        <v>1.4602999999999999</v>
      </c>
      <c r="BA192" s="92">
        <v>3.4441999999999999</v>
      </c>
    </row>
    <row r="193" spans="1:53">
      <c r="A193" s="92">
        <v>0.26040000000000002</v>
      </c>
      <c r="B193" s="92">
        <v>0.56179999999999997</v>
      </c>
      <c r="D193" s="92">
        <v>4.1303000000000001</v>
      </c>
      <c r="H193" s="92">
        <v>0.30020000000000002</v>
      </c>
      <c r="I193" s="92">
        <v>1.0313000000000001</v>
      </c>
      <c r="K193" s="92">
        <v>0.32600000000000001</v>
      </c>
      <c r="L193" s="92">
        <v>1.1046</v>
      </c>
      <c r="M193" s="92">
        <v>2.3229000000000002</v>
      </c>
      <c r="N193" s="92">
        <v>0.2777</v>
      </c>
      <c r="O193" s="92">
        <v>1.0106999999999999</v>
      </c>
      <c r="Q193" s="92">
        <v>1.0499000000000001</v>
      </c>
      <c r="R193" s="92">
        <v>2.1720999999999999</v>
      </c>
      <c r="AA193" s="92">
        <v>0.22539999999999999</v>
      </c>
      <c r="AB193" s="92">
        <v>0.496</v>
      </c>
      <c r="AC193" s="92">
        <v>1.4932000000000001</v>
      </c>
      <c r="AD193" s="92">
        <v>3.5303</v>
      </c>
      <c r="AH193" s="92">
        <v>0.2656</v>
      </c>
      <c r="AI193" s="92">
        <v>0.56089999999999995</v>
      </c>
      <c r="AK193" s="92">
        <v>0.28610000000000002</v>
      </c>
      <c r="AL193" s="92">
        <v>1.0204</v>
      </c>
      <c r="AN193" s="92">
        <v>0.2452</v>
      </c>
      <c r="AO193" s="92">
        <v>0.53910000000000002</v>
      </c>
      <c r="AP193" s="92">
        <v>2.0049999999999999</v>
      </c>
      <c r="AQ193" s="92">
        <v>0.58360000000000001</v>
      </c>
      <c r="AR193" s="92">
        <v>2.0341999999999998</v>
      </c>
      <c r="AX193" s="92">
        <v>1.3288</v>
      </c>
      <c r="AY193" s="92">
        <v>1.4610000000000001</v>
      </c>
      <c r="BA193" s="92">
        <v>3.4458000000000002</v>
      </c>
    </row>
    <row r="194" spans="1:53">
      <c r="A194" s="92">
        <v>0.2606</v>
      </c>
      <c r="B194" s="92">
        <v>0.56210000000000004</v>
      </c>
      <c r="D194" s="92">
        <v>4.1315</v>
      </c>
      <c r="H194" s="92">
        <v>0.30030000000000001</v>
      </c>
      <c r="I194" s="92">
        <v>1.0316000000000001</v>
      </c>
      <c r="K194" s="92">
        <v>0.32619999999999999</v>
      </c>
      <c r="L194" s="92">
        <v>1.105</v>
      </c>
      <c r="M194" s="92">
        <v>2.3237000000000001</v>
      </c>
      <c r="N194" s="92">
        <v>0.27779999999999999</v>
      </c>
      <c r="O194" s="92">
        <v>1.0111000000000001</v>
      </c>
      <c r="Q194" s="92">
        <v>1.0502</v>
      </c>
      <c r="R194" s="92">
        <v>2.1728000000000001</v>
      </c>
      <c r="AA194" s="92">
        <v>0.22550000000000001</v>
      </c>
      <c r="AB194" s="92">
        <v>0.49630000000000002</v>
      </c>
      <c r="AC194" s="92">
        <v>1.4938</v>
      </c>
      <c r="AD194" s="92">
        <v>3.5314000000000001</v>
      </c>
      <c r="AH194" s="92">
        <v>0.26569999999999999</v>
      </c>
      <c r="AI194" s="92">
        <v>0.56120000000000003</v>
      </c>
      <c r="AK194" s="92">
        <v>0.28620000000000001</v>
      </c>
      <c r="AL194" s="92">
        <v>1.0206999999999999</v>
      </c>
      <c r="AN194" s="92">
        <v>0.24540000000000001</v>
      </c>
      <c r="AO194" s="92">
        <v>0.53939999999999999</v>
      </c>
      <c r="AP194" s="92">
        <v>2.0055999999999998</v>
      </c>
      <c r="AQ194" s="92">
        <v>0.58389999999999997</v>
      </c>
      <c r="AR194" s="92">
        <v>2.0348000000000002</v>
      </c>
      <c r="AX194" s="92">
        <v>1.3293999999999999</v>
      </c>
      <c r="AY194" s="92">
        <v>1.4617</v>
      </c>
      <c r="BA194" s="92">
        <v>3.4472999999999998</v>
      </c>
    </row>
    <row r="195" spans="1:53">
      <c r="A195" s="92">
        <v>0.26069999999999999</v>
      </c>
      <c r="B195" s="92">
        <v>0.56240000000000001</v>
      </c>
      <c r="D195" s="92">
        <v>4.1326999999999998</v>
      </c>
      <c r="H195" s="92">
        <v>0.30049999999999999</v>
      </c>
      <c r="I195" s="92">
        <v>1.0319</v>
      </c>
      <c r="K195" s="92">
        <v>0.32640000000000002</v>
      </c>
      <c r="L195" s="92">
        <v>1.1052999999999999</v>
      </c>
      <c r="M195" s="92">
        <v>2.3245</v>
      </c>
      <c r="N195" s="92">
        <v>0.27800000000000002</v>
      </c>
      <c r="O195" s="92">
        <v>1.0114000000000001</v>
      </c>
      <c r="Q195" s="92">
        <v>1.0505</v>
      </c>
      <c r="R195" s="92">
        <v>2.1734</v>
      </c>
      <c r="AA195" s="92">
        <v>0.22559999999999999</v>
      </c>
      <c r="AB195" s="92">
        <v>0.4965</v>
      </c>
      <c r="AC195" s="92">
        <v>1.4943</v>
      </c>
      <c r="AD195" s="92">
        <v>3.5325000000000002</v>
      </c>
      <c r="AH195" s="92">
        <v>0.26590000000000003</v>
      </c>
      <c r="AI195" s="92">
        <v>0.56159999999999999</v>
      </c>
      <c r="AK195" s="92">
        <v>0.28639999999999999</v>
      </c>
      <c r="AL195" s="92">
        <v>1.0210999999999999</v>
      </c>
      <c r="AN195" s="92">
        <v>0.2455</v>
      </c>
      <c r="AO195" s="92">
        <v>0.53969999999999996</v>
      </c>
      <c r="AP195" s="92">
        <v>2.0062000000000002</v>
      </c>
      <c r="AQ195" s="92">
        <v>0.58420000000000005</v>
      </c>
      <c r="AR195" s="92">
        <v>2.0354000000000001</v>
      </c>
      <c r="AX195" s="92">
        <v>1.33</v>
      </c>
      <c r="AY195" s="92">
        <v>1.4623999999999999</v>
      </c>
      <c r="BA195" s="92">
        <v>3.4489000000000001</v>
      </c>
    </row>
    <row r="196" spans="1:53">
      <c r="A196" s="92">
        <v>0.26090000000000002</v>
      </c>
      <c r="B196" s="92">
        <v>0.56269999999999998</v>
      </c>
      <c r="D196" s="92">
        <v>4.1338999999999997</v>
      </c>
      <c r="H196" s="92">
        <v>0.30059999999999998</v>
      </c>
      <c r="I196" s="92">
        <v>1.0323</v>
      </c>
      <c r="K196" s="92">
        <v>0.3266</v>
      </c>
      <c r="L196" s="92">
        <v>1.1056999999999999</v>
      </c>
      <c r="M196" s="92">
        <v>2.3252000000000002</v>
      </c>
      <c r="N196" s="92">
        <v>0.27810000000000001</v>
      </c>
      <c r="O196" s="92">
        <v>1.0117</v>
      </c>
      <c r="Q196" s="92">
        <v>1.0508999999999999</v>
      </c>
      <c r="R196" s="92">
        <v>2.1741000000000001</v>
      </c>
      <c r="AA196" s="92">
        <v>0.2258</v>
      </c>
      <c r="AB196" s="92">
        <v>0.49680000000000002</v>
      </c>
      <c r="AC196" s="92">
        <v>1.4948999999999999</v>
      </c>
      <c r="AD196" s="92">
        <v>3.5335999999999999</v>
      </c>
      <c r="AH196" s="92">
        <v>0.26600000000000001</v>
      </c>
      <c r="AI196" s="92">
        <v>0.56189999999999996</v>
      </c>
      <c r="AK196" s="92">
        <v>0.28660000000000002</v>
      </c>
      <c r="AL196" s="92">
        <v>1.0214000000000001</v>
      </c>
      <c r="AN196" s="92">
        <v>0.2457</v>
      </c>
      <c r="AO196" s="92">
        <v>0.54010000000000002</v>
      </c>
      <c r="AP196" s="92">
        <v>2.0068999999999999</v>
      </c>
      <c r="AQ196" s="92">
        <v>0.58450000000000002</v>
      </c>
      <c r="AR196" s="92">
        <v>2.036</v>
      </c>
      <c r="AX196" s="92">
        <v>1.3306</v>
      </c>
      <c r="AY196" s="92">
        <v>1.4631000000000001</v>
      </c>
      <c r="BA196" s="92">
        <v>3.4504000000000001</v>
      </c>
    </row>
    <row r="197" spans="1:53">
      <c r="A197" s="92">
        <v>0.26100000000000001</v>
      </c>
      <c r="B197" s="92">
        <v>0.56299999999999994</v>
      </c>
      <c r="D197" s="92">
        <v>4.1351000000000004</v>
      </c>
      <c r="H197" s="92">
        <v>0.30080000000000001</v>
      </c>
      <c r="I197" s="92">
        <v>1.0326</v>
      </c>
      <c r="K197" s="92">
        <v>0.32679999999999998</v>
      </c>
      <c r="L197" s="92">
        <v>1.1061000000000001</v>
      </c>
      <c r="M197" s="92">
        <v>2.3260000000000001</v>
      </c>
      <c r="N197" s="92">
        <v>0.27829999999999999</v>
      </c>
      <c r="O197" s="92">
        <v>1.012</v>
      </c>
      <c r="Q197" s="92">
        <v>1.0511999999999999</v>
      </c>
      <c r="R197" s="92">
        <v>2.1747000000000001</v>
      </c>
      <c r="AA197" s="92">
        <v>0.22589999999999999</v>
      </c>
      <c r="AB197" s="92">
        <v>0.49709999999999999</v>
      </c>
      <c r="AC197" s="92">
        <v>1.4954000000000001</v>
      </c>
      <c r="AD197" s="92">
        <v>3.5347</v>
      </c>
      <c r="AH197" s="92">
        <v>0.26619999999999999</v>
      </c>
      <c r="AI197" s="92">
        <v>0.56220000000000003</v>
      </c>
      <c r="AK197" s="92">
        <v>0.28670000000000001</v>
      </c>
      <c r="AL197" s="92">
        <v>1.0218</v>
      </c>
      <c r="AN197" s="92">
        <v>0.24579999999999999</v>
      </c>
      <c r="AO197" s="92">
        <v>0.54039999999999999</v>
      </c>
      <c r="AP197" s="92">
        <v>2.0074999999999998</v>
      </c>
      <c r="AQ197" s="92">
        <v>0.58479999999999999</v>
      </c>
      <c r="AR197" s="92">
        <v>2.0366</v>
      </c>
      <c r="AX197" s="92">
        <v>1.3311999999999999</v>
      </c>
      <c r="AY197" s="92">
        <v>1.4638</v>
      </c>
      <c r="BA197" s="92">
        <v>3.452</v>
      </c>
    </row>
    <row r="198" spans="1:53">
      <c r="A198" s="92">
        <v>0.26119999999999999</v>
      </c>
      <c r="B198" s="92">
        <v>0.56330000000000002</v>
      </c>
      <c r="D198" s="92">
        <v>4.1363000000000003</v>
      </c>
      <c r="H198" s="92">
        <v>0.30099999999999999</v>
      </c>
      <c r="I198" s="92">
        <v>1.0328999999999999</v>
      </c>
      <c r="K198" s="92">
        <v>0.32700000000000001</v>
      </c>
      <c r="L198" s="92">
        <v>1.1065</v>
      </c>
      <c r="M198" s="92">
        <v>2.3267000000000002</v>
      </c>
      <c r="N198" s="92">
        <v>0.27850000000000003</v>
      </c>
      <c r="O198" s="92">
        <v>1.0124</v>
      </c>
      <c r="Q198" s="92">
        <v>1.0515000000000001</v>
      </c>
      <c r="R198" s="92">
        <v>2.1753</v>
      </c>
      <c r="AA198" s="92">
        <v>0.22600000000000001</v>
      </c>
      <c r="AB198" s="92">
        <v>0.49730000000000002</v>
      </c>
      <c r="AC198" s="92">
        <v>1.4959</v>
      </c>
      <c r="AD198" s="92">
        <v>3.5358000000000001</v>
      </c>
      <c r="AH198" s="92">
        <v>0.26629999999999998</v>
      </c>
      <c r="AI198" s="92">
        <v>0.5625</v>
      </c>
      <c r="AK198" s="92">
        <v>0.28689999999999999</v>
      </c>
      <c r="AL198" s="92">
        <v>1.0221</v>
      </c>
      <c r="AN198" s="92">
        <v>0.246</v>
      </c>
      <c r="AO198" s="92">
        <v>0.54069999999999996</v>
      </c>
      <c r="AP198" s="92">
        <v>2.0081000000000002</v>
      </c>
      <c r="AQ198" s="92">
        <v>0.58509999999999995</v>
      </c>
      <c r="AR198" s="92">
        <v>2.0371999999999999</v>
      </c>
      <c r="AX198" s="92">
        <v>1.3318000000000001</v>
      </c>
      <c r="AY198" s="92">
        <v>1.4644999999999999</v>
      </c>
      <c r="BA198" s="92">
        <v>3.4535</v>
      </c>
    </row>
    <row r="199" spans="1:53">
      <c r="A199" s="92">
        <v>0.26129999999999998</v>
      </c>
      <c r="B199" s="92">
        <v>0.56359999999999999</v>
      </c>
      <c r="D199" s="92">
        <v>4.1375000000000002</v>
      </c>
      <c r="H199" s="92">
        <v>0.30109999999999998</v>
      </c>
      <c r="I199" s="92">
        <v>1.0333000000000001</v>
      </c>
      <c r="K199" s="92">
        <v>0.32719999999999999</v>
      </c>
      <c r="L199" s="92">
        <v>1.1069</v>
      </c>
      <c r="M199" s="92">
        <v>2.3275000000000001</v>
      </c>
      <c r="N199" s="92">
        <v>0.27860000000000001</v>
      </c>
      <c r="O199" s="92">
        <v>1.0126999999999999</v>
      </c>
      <c r="Q199" s="92">
        <v>1.0518000000000001</v>
      </c>
      <c r="R199" s="92">
        <v>2.1760000000000002</v>
      </c>
      <c r="AA199" s="92">
        <v>0.22620000000000001</v>
      </c>
      <c r="AB199" s="92">
        <v>0.49759999999999999</v>
      </c>
      <c r="AC199" s="92">
        <v>1.4964999999999999</v>
      </c>
      <c r="AD199" s="92">
        <v>3.5369000000000002</v>
      </c>
      <c r="AH199" s="92">
        <v>0.26650000000000001</v>
      </c>
      <c r="AI199" s="92">
        <v>0.56279999999999997</v>
      </c>
      <c r="AK199" s="92">
        <v>0.28710000000000002</v>
      </c>
      <c r="AL199" s="92">
        <v>1.0225</v>
      </c>
      <c r="AN199" s="92">
        <v>0.2462</v>
      </c>
      <c r="AO199" s="92">
        <v>0.54100000000000004</v>
      </c>
      <c r="AP199" s="92">
        <v>2.0087000000000002</v>
      </c>
      <c r="AQ199" s="92">
        <v>0.58540000000000003</v>
      </c>
      <c r="AR199" s="92">
        <v>2.0377999999999998</v>
      </c>
      <c r="AX199" s="92">
        <v>1.3324</v>
      </c>
      <c r="AY199" s="92">
        <v>1.4652000000000001</v>
      </c>
      <c r="BA199" s="92">
        <v>3.4550999999999998</v>
      </c>
    </row>
    <row r="200" spans="1:53">
      <c r="A200" s="92">
        <v>0.26140000000000002</v>
      </c>
      <c r="B200" s="92">
        <v>0.56389999999999996</v>
      </c>
      <c r="D200" s="92">
        <v>4.1387</v>
      </c>
      <c r="H200" s="92">
        <v>0.30130000000000001</v>
      </c>
      <c r="I200" s="92">
        <v>1.0336000000000001</v>
      </c>
      <c r="K200" s="92">
        <v>0.32740000000000002</v>
      </c>
      <c r="L200" s="92">
        <v>1.1073</v>
      </c>
      <c r="M200" s="92">
        <v>2.3283</v>
      </c>
      <c r="N200" s="92">
        <v>0.27879999999999999</v>
      </c>
      <c r="O200" s="92">
        <v>1.0129999999999999</v>
      </c>
      <c r="Q200" s="92">
        <v>1.0521</v>
      </c>
      <c r="R200" s="92">
        <v>2.1766000000000001</v>
      </c>
      <c r="AA200" s="92">
        <v>0.2263</v>
      </c>
      <c r="AB200" s="92">
        <v>0.49790000000000001</v>
      </c>
      <c r="AC200" s="92">
        <v>1.4970000000000001</v>
      </c>
      <c r="AD200" s="92">
        <v>3.5379999999999998</v>
      </c>
      <c r="AH200" s="92">
        <v>0.2666</v>
      </c>
      <c r="AI200" s="92">
        <v>0.56310000000000004</v>
      </c>
      <c r="AK200" s="92">
        <v>0.2873</v>
      </c>
      <c r="AL200" s="92">
        <v>1.0227999999999999</v>
      </c>
      <c r="AN200" s="92">
        <v>0.24629999999999999</v>
      </c>
      <c r="AO200" s="92">
        <v>0.5413</v>
      </c>
      <c r="AP200" s="92">
        <v>2.0093999999999999</v>
      </c>
      <c r="AQ200" s="92">
        <v>0.5857</v>
      </c>
      <c r="AR200" s="92">
        <v>2.0384000000000002</v>
      </c>
      <c r="AX200" s="92">
        <v>1.333</v>
      </c>
      <c r="AY200" s="92">
        <v>1.4659</v>
      </c>
      <c r="BA200" s="92">
        <v>3.4565999999999999</v>
      </c>
    </row>
    <row r="201" spans="1:53">
      <c r="A201" s="92">
        <v>0.2616</v>
      </c>
      <c r="B201" s="92">
        <v>0.56420000000000003</v>
      </c>
      <c r="D201" s="92">
        <v>4.1398999999999999</v>
      </c>
      <c r="H201" s="92">
        <v>0.3014</v>
      </c>
      <c r="I201" s="92">
        <v>1.0339</v>
      </c>
      <c r="K201" s="92">
        <v>0.3276</v>
      </c>
      <c r="L201" s="92">
        <v>1.1076999999999999</v>
      </c>
      <c r="M201" s="92">
        <v>2.3290000000000002</v>
      </c>
      <c r="N201" s="92">
        <v>0.27889999999999998</v>
      </c>
      <c r="O201" s="92">
        <v>1.0133000000000001</v>
      </c>
      <c r="Q201" s="92">
        <v>1.0525</v>
      </c>
      <c r="R201" s="92">
        <v>2.1772999999999998</v>
      </c>
      <c r="AA201" s="92">
        <v>0.22639999999999999</v>
      </c>
      <c r="AB201" s="92">
        <v>0.49819999999999998</v>
      </c>
      <c r="AC201" s="92">
        <v>1.4976</v>
      </c>
      <c r="AD201" s="92">
        <v>3.5390999999999999</v>
      </c>
      <c r="AH201" s="92">
        <v>0.26679999999999998</v>
      </c>
      <c r="AI201" s="92">
        <v>0.5635</v>
      </c>
      <c r="AK201" s="92">
        <v>0.28739999999999999</v>
      </c>
      <c r="AL201" s="92">
        <v>1.0232000000000001</v>
      </c>
      <c r="AN201" s="92">
        <v>0.2465</v>
      </c>
      <c r="AO201" s="92">
        <v>0.54169999999999996</v>
      </c>
      <c r="AP201" s="92">
        <v>2.0099999999999998</v>
      </c>
      <c r="AQ201" s="92">
        <v>0.58599999999999997</v>
      </c>
      <c r="AR201" s="92">
        <v>2.0390000000000001</v>
      </c>
      <c r="AX201" s="92">
        <v>1.3335999999999999</v>
      </c>
      <c r="AY201" s="92">
        <v>1.4664999999999999</v>
      </c>
      <c r="BA201" s="92">
        <v>3.4582000000000002</v>
      </c>
    </row>
    <row r="202" spans="1:53">
      <c r="A202" s="92">
        <v>0.26169999999999999</v>
      </c>
      <c r="B202" s="92">
        <v>0.5645</v>
      </c>
      <c r="D202" s="92">
        <v>4.1410999999999998</v>
      </c>
      <c r="H202" s="92">
        <v>0.30159999999999998</v>
      </c>
      <c r="I202" s="92">
        <v>1.0343</v>
      </c>
      <c r="K202" s="92">
        <v>0.32779999999999998</v>
      </c>
      <c r="L202" s="92">
        <v>1.1081000000000001</v>
      </c>
      <c r="M202" s="92">
        <v>2.3298000000000001</v>
      </c>
      <c r="N202" s="92">
        <v>0.27910000000000001</v>
      </c>
      <c r="O202" s="92">
        <v>1.0137</v>
      </c>
      <c r="Q202" s="92">
        <v>1.0528</v>
      </c>
      <c r="R202" s="92">
        <v>2.1779000000000002</v>
      </c>
      <c r="AA202" s="92">
        <v>0.2266</v>
      </c>
      <c r="AB202" s="92">
        <v>0.49840000000000001</v>
      </c>
      <c r="AC202" s="92">
        <v>1.4981</v>
      </c>
      <c r="AD202" s="92">
        <v>3.5402</v>
      </c>
      <c r="AH202" s="92">
        <v>0.26690000000000003</v>
      </c>
      <c r="AI202" s="92">
        <v>0.56379999999999997</v>
      </c>
      <c r="AK202" s="92">
        <v>0.28760000000000002</v>
      </c>
      <c r="AL202" s="92">
        <v>1.0235000000000001</v>
      </c>
      <c r="AN202" s="92">
        <v>0.24660000000000001</v>
      </c>
      <c r="AO202" s="92">
        <v>0.54200000000000004</v>
      </c>
      <c r="AP202" s="92">
        <v>2.0106000000000002</v>
      </c>
      <c r="AQ202" s="92">
        <v>0.58630000000000004</v>
      </c>
      <c r="AR202" s="92">
        <v>2.0396000000000001</v>
      </c>
      <c r="AX202" s="92">
        <v>1.3342000000000001</v>
      </c>
      <c r="AY202" s="92">
        <v>1.4672000000000001</v>
      </c>
      <c r="BA202" s="92">
        <v>3.4597000000000002</v>
      </c>
    </row>
    <row r="203" spans="1:53">
      <c r="A203" s="92">
        <v>0.26190000000000002</v>
      </c>
      <c r="B203" s="92">
        <v>0.56479999999999997</v>
      </c>
      <c r="D203" s="92">
        <v>4.1422999999999996</v>
      </c>
      <c r="H203" s="92">
        <v>0.30180000000000001</v>
      </c>
      <c r="I203" s="92">
        <v>1.0346</v>
      </c>
      <c r="K203" s="92">
        <v>0.32800000000000001</v>
      </c>
      <c r="L203" s="92">
        <v>1.1085</v>
      </c>
      <c r="M203" s="92">
        <v>2.3306</v>
      </c>
      <c r="N203" s="92">
        <v>0.27929999999999999</v>
      </c>
      <c r="O203" s="92">
        <v>1.014</v>
      </c>
      <c r="Q203" s="92">
        <v>1.0530999999999999</v>
      </c>
      <c r="R203" s="92">
        <v>2.1785000000000001</v>
      </c>
      <c r="AA203" s="92">
        <v>0.22670000000000001</v>
      </c>
      <c r="AB203" s="92">
        <v>0.49869999999999998</v>
      </c>
      <c r="AC203" s="92">
        <v>1.4986999999999999</v>
      </c>
      <c r="AD203" s="92">
        <v>3.5413000000000001</v>
      </c>
      <c r="AH203" s="92">
        <v>0.2671</v>
      </c>
      <c r="AI203" s="92">
        <v>0.56410000000000005</v>
      </c>
      <c r="AK203" s="92">
        <v>0.2878</v>
      </c>
      <c r="AL203" s="92">
        <v>1.0239</v>
      </c>
      <c r="AN203" s="92">
        <v>0.24679999999999999</v>
      </c>
      <c r="AO203" s="92">
        <v>0.5423</v>
      </c>
      <c r="AP203" s="92">
        <v>2.0112000000000001</v>
      </c>
      <c r="AQ203" s="92">
        <v>0.58660000000000001</v>
      </c>
      <c r="AR203" s="92">
        <v>2.0402</v>
      </c>
      <c r="AX203" s="92">
        <v>1.3349</v>
      </c>
      <c r="AY203" s="92">
        <v>1.4679</v>
      </c>
      <c r="BA203" s="92">
        <v>3.4613</v>
      </c>
    </row>
    <row r="204" spans="1:53">
      <c r="A204" s="92">
        <v>0.26200000000000001</v>
      </c>
      <c r="B204" s="92">
        <v>0.56510000000000005</v>
      </c>
      <c r="D204" s="92">
        <v>4.1435000000000004</v>
      </c>
      <c r="H204" s="92">
        <v>0.3019</v>
      </c>
      <c r="I204" s="92">
        <v>1.0348999999999999</v>
      </c>
      <c r="K204" s="92">
        <v>0.3281</v>
      </c>
      <c r="L204" s="92">
        <v>1.1088</v>
      </c>
      <c r="M204" s="92">
        <v>2.3313000000000001</v>
      </c>
      <c r="N204" s="92">
        <v>0.27939999999999998</v>
      </c>
      <c r="O204" s="92">
        <v>1.0143</v>
      </c>
      <c r="Q204" s="92">
        <v>1.0533999999999999</v>
      </c>
      <c r="R204" s="92">
        <v>2.1791999999999998</v>
      </c>
      <c r="AA204" s="92">
        <v>0.2268</v>
      </c>
      <c r="AB204" s="92">
        <v>0.499</v>
      </c>
      <c r="AC204" s="92">
        <v>1.4992000000000001</v>
      </c>
      <c r="AD204" s="92">
        <v>3.5424000000000002</v>
      </c>
      <c r="AH204" s="92">
        <v>0.26719999999999999</v>
      </c>
      <c r="AI204" s="92">
        <v>0.56440000000000001</v>
      </c>
      <c r="AK204" s="92">
        <v>0.28789999999999999</v>
      </c>
      <c r="AL204" s="92">
        <v>1.0242</v>
      </c>
      <c r="AN204" s="92">
        <v>0.24690000000000001</v>
      </c>
      <c r="AO204" s="92">
        <v>0.54259999999999997</v>
      </c>
      <c r="AP204" s="92">
        <v>2.0118999999999998</v>
      </c>
      <c r="AQ204" s="92">
        <v>0.58689999999999998</v>
      </c>
      <c r="AR204" s="92">
        <v>2.0409000000000002</v>
      </c>
      <c r="AX204" s="92">
        <v>1.3354999999999999</v>
      </c>
      <c r="AY204" s="92">
        <v>1.4685999999999999</v>
      </c>
      <c r="BA204" s="92">
        <v>3.4628999999999999</v>
      </c>
    </row>
    <row r="205" spans="1:53">
      <c r="A205" s="92">
        <v>0.26219999999999999</v>
      </c>
      <c r="B205" s="92">
        <v>0.56540000000000001</v>
      </c>
      <c r="D205" s="92">
        <v>4.1448</v>
      </c>
      <c r="H205" s="92">
        <v>0.30209999999999998</v>
      </c>
      <c r="I205" s="92">
        <v>1.0351999999999999</v>
      </c>
      <c r="K205" s="92">
        <v>0.32829999999999998</v>
      </c>
      <c r="L205" s="92">
        <v>1.1092</v>
      </c>
      <c r="M205" s="92">
        <v>2.3321000000000001</v>
      </c>
      <c r="N205" s="92">
        <v>0.27960000000000002</v>
      </c>
      <c r="O205" s="92">
        <v>1.0145999999999999</v>
      </c>
      <c r="Q205" s="92">
        <v>1.0537000000000001</v>
      </c>
      <c r="R205" s="92">
        <v>2.1798000000000002</v>
      </c>
      <c r="AA205" s="92">
        <v>0.22689999999999999</v>
      </c>
      <c r="AB205" s="92">
        <v>0.49930000000000002</v>
      </c>
      <c r="AC205" s="92">
        <v>1.4998</v>
      </c>
      <c r="AD205" s="92">
        <v>3.5434999999999999</v>
      </c>
      <c r="AH205" s="92">
        <v>0.26740000000000003</v>
      </c>
      <c r="AI205" s="92">
        <v>0.56469999999999998</v>
      </c>
      <c r="AK205" s="92">
        <v>0.28810000000000002</v>
      </c>
      <c r="AL205" s="92">
        <v>1.0246</v>
      </c>
      <c r="AN205" s="92">
        <v>0.24709999999999999</v>
      </c>
      <c r="AO205" s="92">
        <v>0.54290000000000005</v>
      </c>
      <c r="AP205" s="92">
        <v>2.0125000000000002</v>
      </c>
      <c r="AQ205" s="92">
        <v>0.58720000000000006</v>
      </c>
      <c r="AR205" s="92">
        <v>2.0415000000000001</v>
      </c>
      <c r="AX205" s="92">
        <v>1.3361000000000001</v>
      </c>
      <c r="AY205" s="92">
        <v>1.4693000000000001</v>
      </c>
      <c r="BA205" s="92">
        <v>3.4643999999999999</v>
      </c>
    </row>
    <row r="206" spans="1:53">
      <c r="A206" s="92">
        <v>0.26229999999999998</v>
      </c>
      <c r="B206" s="92">
        <v>0.56569999999999998</v>
      </c>
      <c r="D206" s="92">
        <v>4.1459999999999999</v>
      </c>
      <c r="H206" s="92">
        <v>0.30230000000000001</v>
      </c>
      <c r="I206" s="92">
        <v>1.0356000000000001</v>
      </c>
      <c r="K206" s="92">
        <v>0.32850000000000001</v>
      </c>
      <c r="L206" s="92">
        <v>1.1095999999999999</v>
      </c>
      <c r="M206" s="92">
        <v>2.3329</v>
      </c>
      <c r="N206" s="92">
        <v>0.27979999999999999</v>
      </c>
      <c r="O206" s="92">
        <v>1.0149999999999999</v>
      </c>
      <c r="Q206" s="92">
        <v>1.054</v>
      </c>
      <c r="R206" s="92">
        <v>2.1804000000000001</v>
      </c>
      <c r="AA206" s="92">
        <v>0.2271</v>
      </c>
      <c r="AB206" s="92">
        <v>0.4995</v>
      </c>
      <c r="AC206" s="92">
        <v>1.5003</v>
      </c>
      <c r="AD206" s="92">
        <v>3.5446</v>
      </c>
      <c r="AH206" s="92">
        <v>0.26750000000000002</v>
      </c>
      <c r="AI206" s="92">
        <v>0.56499999999999995</v>
      </c>
      <c r="AK206" s="92">
        <v>0.2883</v>
      </c>
      <c r="AL206" s="92">
        <v>1.0248999999999999</v>
      </c>
      <c r="AN206" s="92">
        <v>0.2472</v>
      </c>
      <c r="AO206" s="92">
        <v>0.54320000000000002</v>
      </c>
      <c r="AP206" s="92">
        <v>2.0131000000000001</v>
      </c>
      <c r="AQ206" s="92">
        <v>0.58750000000000002</v>
      </c>
      <c r="AR206" s="92">
        <v>2.0421</v>
      </c>
      <c r="AX206" s="92">
        <v>1.3367</v>
      </c>
      <c r="AY206" s="92">
        <v>1.47</v>
      </c>
      <c r="BA206" s="92">
        <v>3.4660000000000002</v>
      </c>
    </row>
    <row r="207" spans="1:53">
      <c r="A207" s="92">
        <v>0.26250000000000001</v>
      </c>
      <c r="B207" s="92">
        <v>0.56599999999999995</v>
      </c>
      <c r="D207" s="92">
        <v>4.1471999999999998</v>
      </c>
      <c r="H207" s="92">
        <v>0.3024</v>
      </c>
      <c r="I207" s="92">
        <v>1.0359</v>
      </c>
      <c r="K207" s="92">
        <v>0.32869999999999999</v>
      </c>
      <c r="L207" s="92">
        <v>1.1100000000000001</v>
      </c>
      <c r="M207" s="92">
        <v>2.3336000000000001</v>
      </c>
      <c r="N207" s="92">
        <v>0.27989999999999998</v>
      </c>
      <c r="O207" s="92">
        <v>1.0153000000000001</v>
      </c>
      <c r="Q207" s="92">
        <v>1.0544</v>
      </c>
      <c r="R207" s="92">
        <v>2.1810999999999998</v>
      </c>
      <c r="AA207" s="92">
        <v>0.22720000000000001</v>
      </c>
      <c r="AB207" s="92">
        <v>0.49980000000000002</v>
      </c>
      <c r="AC207" s="92">
        <v>1.5008999999999999</v>
      </c>
      <c r="AD207" s="92">
        <v>3.5457000000000001</v>
      </c>
      <c r="AH207" s="92">
        <v>0.26769999999999999</v>
      </c>
      <c r="AI207" s="92">
        <v>0.56540000000000001</v>
      </c>
      <c r="AK207" s="92">
        <v>0.28839999999999999</v>
      </c>
      <c r="AL207" s="92">
        <v>1.0253000000000001</v>
      </c>
      <c r="AN207" s="92">
        <v>0.24740000000000001</v>
      </c>
      <c r="AO207" s="92">
        <v>0.54359999999999997</v>
      </c>
      <c r="AP207" s="92">
        <v>2.0137</v>
      </c>
      <c r="AQ207" s="92">
        <v>0.58779999999999999</v>
      </c>
      <c r="AR207" s="92">
        <v>2.0427</v>
      </c>
      <c r="AX207" s="92">
        <v>1.3372999999999999</v>
      </c>
      <c r="AY207" s="92">
        <v>1.4706999999999999</v>
      </c>
      <c r="BA207" s="92">
        <v>3.4674999999999998</v>
      </c>
    </row>
    <row r="208" spans="1:53">
      <c r="A208" s="92">
        <v>0.2626</v>
      </c>
      <c r="B208" s="92">
        <v>0.56630000000000003</v>
      </c>
      <c r="D208" s="92">
        <v>4.1483999999999996</v>
      </c>
      <c r="H208" s="92">
        <v>0.30259999999999998</v>
      </c>
      <c r="I208" s="92">
        <v>1.0363</v>
      </c>
      <c r="K208" s="92">
        <v>0.32890000000000003</v>
      </c>
      <c r="L208" s="92">
        <v>1.1104000000000001</v>
      </c>
      <c r="M208" s="92">
        <v>2.3344</v>
      </c>
      <c r="N208" s="92">
        <v>0.28010000000000002</v>
      </c>
      <c r="O208" s="92">
        <v>1.0156000000000001</v>
      </c>
      <c r="Q208" s="92">
        <v>1.0547</v>
      </c>
      <c r="R208" s="92">
        <v>2.1817000000000002</v>
      </c>
      <c r="AA208" s="92">
        <v>0.2273</v>
      </c>
      <c r="AB208" s="92">
        <v>0.50009999999999999</v>
      </c>
      <c r="AC208" s="92">
        <v>1.5014000000000001</v>
      </c>
      <c r="AD208" s="92">
        <v>3.5468000000000002</v>
      </c>
      <c r="AH208" s="92">
        <v>0.26779999999999998</v>
      </c>
      <c r="AI208" s="92">
        <v>0.56569999999999998</v>
      </c>
      <c r="AK208" s="92">
        <v>0.28860000000000002</v>
      </c>
      <c r="AL208" s="92">
        <v>1.0256000000000001</v>
      </c>
      <c r="AN208" s="92">
        <v>0.2475</v>
      </c>
      <c r="AO208" s="92">
        <v>0.54390000000000005</v>
      </c>
      <c r="AP208" s="92">
        <v>2.0144000000000002</v>
      </c>
      <c r="AQ208" s="92">
        <v>0.58809999999999996</v>
      </c>
      <c r="AR208" s="92">
        <v>2.0432999999999999</v>
      </c>
      <c r="AX208" s="92">
        <v>1.3379000000000001</v>
      </c>
      <c r="AY208" s="92">
        <v>1.4714</v>
      </c>
      <c r="BA208" s="92">
        <v>3.4691000000000001</v>
      </c>
    </row>
    <row r="209" spans="1:53">
      <c r="A209" s="92">
        <v>0.26279999999999998</v>
      </c>
      <c r="B209" s="92">
        <v>0.56659999999999999</v>
      </c>
      <c r="D209" s="92">
        <v>4.1496000000000004</v>
      </c>
      <c r="H209" s="92">
        <v>0.30270000000000002</v>
      </c>
      <c r="I209" s="92">
        <v>1.0366</v>
      </c>
      <c r="K209" s="92">
        <v>0.3291</v>
      </c>
      <c r="L209" s="92">
        <v>1.1108</v>
      </c>
      <c r="M209" s="92">
        <v>2.3351999999999999</v>
      </c>
      <c r="N209" s="92">
        <v>0.2802</v>
      </c>
      <c r="O209" s="92">
        <v>1.0159</v>
      </c>
      <c r="Q209" s="92">
        <v>1.0549999999999999</v>
      </c>
      <c r="R209" s="92">
        <v>2.1823999999999999</v>
      </c>
      <c r="AA209" s="92">
        <v>0.22750000000000001</v>
      </c>
      <c r="AB209" s="92">
        <v>0.50039999999999996</v>
      </c>
      <c r="AC209" s="92">
        <v>1.502</v>
      </c>
      <c r="AD209" s="92">
        <v>3.5478999999999998</v>
      </c>
      <c r="AH209" s="92">
        <v>0.26800000000000002</v>
      </c>
      <c r="AI209" s="92">
        <v>0.56599999999999995</v>
      </c>
      <c r="AK209" s="92">
        <v>0.2888</v>
      </c>
      <c r="AL209" s="92">
        <v>1.026</v>
      </c>
      <c r="AN209" s="92">
        <v>0.2477</v>
      </c>
      <c r="AO209" s="92">
        <v>0.54420000000000002</v>
      </c>
      <c r="AP209" s="92">
        <v>2.0150000000000001</v>
      </c>
      <c r="AQ209" s="92">
        <v>0.58840000000000003</v>
      </c>
      <c r="AR209" s="92">
        <v>2.0438999999999998</v>
      </c>
      <c r="AX209" s="92">
        <v>1.3385</v>
      </c>
      <c r="AY209" s="92">
        <v>1.4721</v>
      </c>
      <c r="BA209" s="92">
        <v>3.4706000000000001</v>
      </c>
    </row>
    <row r="210" spans="1:53">
      <c r="A210" s="92">
        <v>0.26290000000000002</v>
      </c>
      <c r="B210" s="92">
        <v>0.56689999999999996</v>
      </c>
      <c r="D210" s="92">
        <v>4.1508000000000003</v>
      </c>
      <c r="H210" s="92">
        <v>0.3029</v>
      </c>
      <c r="I210" s="92">
        <v>1.0368999999999999</v>
      </c>
      <c r="K210" s="92">
        <v>0.32929999999999998</v>
      </c>
      <c r="L210" s="92">
        <v>1.1112</v>
      </c>
      <c r="M210" s="92">
        <v>2.3359000000000001</v>
      </c>
      <c r="N210" s="92">
        <v>0.28039999999999998</v>
      </c>
      <c r="O210" s="92">
        <v>1.0163</v>
      </c>
      <c r="Q210" s="92">
        <v>1.0552999999999999</v>
      </c>
      <c r="R210" s="92">
        <v>2.1829999999999998</v>
      </c>
      <c r="AA210" s="92">
        <v>0.2276</v>
      </c>
      <c r="AB210" s="92">
        <v>0.50060000000000004</v>
      </c>
      <c r="AC210" s="92">
        <v>1.5024999999999999</v>
      </c>
      <c r="AD210" s="92">
        <v>3.5489999999999999</v>
      </c>
      <c r="AH210" s="92">
        <v>0.2681</v>
      </c>
      <c r="AI210" s="92">
        <v>0.56630000000000003</v>
      </c>
      <c r="AK210" s="92">
        <v>0.28899999999999998</v>
      </c>
      <c r="AL210" s="92">
        <v>1.0263</v>
      </c>
      <c r="AN210" s="92">
        <v>0.24790000000000001</v>
      </c>
      <c r="AO210" s="92">
        <v>0.54449999999999998</v>
      </c>
      <c r="AP210" s="92">
        <v>2.0156000000000001</v>
      </c>
      <c r="AQ210" s="92">
        <v>0.5887</v>
      </c>
      <c r="AR210" s="92">
        <v>2.0445000000000002</v>
      </c>
      <c r="AX210" s="92">
        <v>1.3391</v>
      </c>
      <c r="AY210" s="92">
        <v>1.4728000000000001</v>
      </c>
      <c r="BA210" s="92">
        <v>3.4722</v>
      </c>
    </row>
    <row r="211" spans="1:53">
      <c r="A211" s="92">
        <v>0.26300000000000001</v>
      </c>
      <c r="B211" s="92">
        <v>0.56720000000000004</v>
      </c>
      <c r="D211" s="92">
        <v>4.1520000000000001</v>
      </c>
      <c r="H211" s="92">
        <v>0.30309999999999998</v>
      </c>
      <c r="I211" s="92">
        <v>1.0373000000000001</v>
      </c>
      <c r="K211" s="92">
        <v>0.32950000000000002</v>
      </c>
      <c r="L211" s="92">
        <v>1.1115999999999999</v>
      </c>
      <c r="M211" s="92">
        <v>2.3367</v>
      </c>
      <c r="N211" s="92">
        <v>0.28060000000000002</v>
      </c>
      <c r="O211" s="92">
        <v>1.0165999999999999</v>
      </c>
      <c r="Q211" s="92">
        <v>1.0556000000000001</v>
      </c>
      <c r="R211" s="92">
        <v>2.1837</v>
      </c>
      <c r="AA211" s="92">
        <v>0.22770000000000001</v>
      </c>
      <c r="AB211" s="92">
        <v>0.50090000000000001</v>
      </c>
      <c r="AC211" s="92">
        <v>1.5031000000000001</v>
      </c>
      <c r="AD211" s="92">
        <v>3.5501</v>
      </c>
      <c r="AH211" s="92">
        <v>0.26829999999999998</v>
      </c>
      <c r="AI211" s="92">
        <v>0.56659999999999999</v>
      </c>
      <c r="AK211" s="92">
        <v>0.28910000000000002</v>
      </c>
      <c r="AL211" s="92">
        <v>1.0266999999999999</v>
      </c>
      <c r="AN211" s="92">
        <v>0.248</v>
      </c>
      <c r="AO211" s="92">
        <v>0.54479999999999995</v>
      </c>
      <c r="AP211" s="92">
        <v>2.0163000000000002</v>
      </c>
      <c r="AQ211" s="92">
        <v>0.58899999999999997</v>
      </c>
      <c r="AR211" s="92">
        <v>2.0451000000000001</v>
      </c>
      <c r="AX211" s="92">
        <v>1.3396999999999999</v>
      </c>
      <c r="AY211" s="92">
        <v>1.4735</v>
      </c>
      <c r="BA211" s="92">
        <v>3.4738000000000002</v>
      </c>
    </row>
    <row r="212" spans="1:53">
      <c r="A212" s="92">
        <v>0.26319999999999999</v>
      </c>
      <c r="B212" s="92">
        <v>0.5675</v>
      </c>
      <c r="D212" s="92">
        <v>4.1532</v>
      </c>
      <c r="H212" s="92">
        <v>0.30320000000000003</v>
      </c>
      <c r="I212" s="92">
        <v>1.0376000000000001</v>
      </c>
      <c r="K212" s="92">
        <v>0.32969999999999999</v>
      </c>
      <c r="L212" s="92">
        <v>1.1120000000000001</v>
      </c>
      <c r="M212" s="92">
        <v>2.3374999999999999</v>
      </c>
      <c r="N212" s="92">
        <v>0.28070000000000001</v>
      </c>
      <c r="O212" s="92">
        <v>1.0168999999999999</v>
      </c>
      <c r="Q212" s="92">
        <v>1.056</v>
      </c>
      <c r="R212" s="92">
        <v>2.1842999999999999</v>
      </c>
      <c r="AA212" s="92">
        <v>0.22789999999999999</v>
      </c>
      <c r="AB212" s="92">
        <v>0.50119999999999998</v>
      </c>
      <c r="AC212" s="92">
        <v>1.5036</v>
      </c>
      <c r="AD212" s="92">
        <v>3.5512000000000001</v>
      </c>
      <c r="AH212" s="92">
        <v>0.26840000000000003</v>
      </c>
      <c r="AI212" s="92">
        <v>0.56699999999999995</v>
      </c>
      <c r="AK212" s="92">
        <v>0.2893</v>
      </c>
      <c r="AL212" s="92">
        <v>1.0269999999999999</v>
      </c>
      <c r="AN212" s="92">
        <v>0.2482</v>
      </c>
      <c r="AO212" s="92">
        <v>0.54520000000000002</v>
      </c>
      <c r="AP212" s="92">
        <v>2.0169000000000001</v>
      </c>
      <c r="AQ212" s="92">
        <v>0.58930000000000005</v>
      </c>
      <c r="AR212" s="92">
        <v>2.0457000000000001</v>
      </c>
      <c r="AX212" s="92">
        <v>1.3404</v>
      </c>
      <c r="AY212" s="92">
        <v>1.4742</v>
      </c>
      <c r="BA212" s="92">
        <v>3.4752999999999998</v>
      </c>
    </row>
    <row r="213" spans="1:53">
      <c r="A213" s="92">
        <v>0.26329999999999998</v>
      </c>
      <c r="B213" s="92">
        <v>0.56779999999999997</v>
      </c>
      <c r="D213" s="92">
        <v>4.1543999999999999</v>
      </c>
      <c r="H213" s="92">
        <v>0.3034</v>
      </c>
      <c r="I213" s="92">
        <v>1.0379</v>
      </c>
      <c r="K213" s="92">
        <v>0.32990000000000003</v>
      </c>
      <c r="L213" s="92">
        <v>1.1124000000000001</v>
      </c>
      <c r="M213" s="92">
        <v>2.3382000000000001</v>
      </c>
      <c r="N213" s="92">
        <v>0.28089999999999998</v>
      </c>
      <c r="O213" s="92">
        <v>1.0172000000000001</v>
      </c>
      <c r="Q213" s="92">
        <v>1.0563</v>
      </c>
      <c r="R213" s="92">
        <v>2.1848999999999998</v>
      </c>
      <c r="AA213" s="92">
        <v>0.22800000000000001</v>
      </c>
      <c r="AB213" s="92">
        <v>0.50149999999999995</v>
      </c>
      <c r="AC213" s="92">
        <v>1.5042</v>
      </c>
      <c r="AD213" s="92">
        <v>3.5522999999999998</v>
      </c>
      <c r="AH213" s="92">
        <v>0.26860000000000001</v>
      </c>
      <c r="AI213" s="92">
        <v>0.56730000000000003</v>
      </c>
      <c r="AK213" s="92">
        <v>0.28949999999999998</v>
      </c>
      <c r="AL213" s="92">
        <v>1.0274000000000001</v>
      </c>
      <c r="AN213" s="92">
        <v>0.24829999999999999</v>
      </c>
      <c r="AO213" s="92">
        <v>0.54549999999999998</v>
      </c>
      <c r="AP213" s="92">
        <v>2.0175000000000001</v>
      </c>
      <c r="AQ213" s="92">
        <v>0.58960000000000001</v>
      </c>
      <c r="AR213" s="92">
        <v>2.0463</v>
      </c>
      <c r="AX213" s="92">
        <v>1.341</v>
      </c>
      <c r="AY213" s="92">
        <v>1.4749000000000001</v>
      </c>
      <c r="BA213" s="92">
        <v>3.4769000000000001</v>
      </c>
    </row>
    <row r="214" spans="1:53">
      <c r="A214" s="92">
        <v>0.26350000000000001</v>
      </c>
      <c r="B214" s="92">
        <v>0.56810000000000005</v>
      </c>
      <c r="D214" s="92">
        <v>4.1555999999999997</v>
      </c>
      <c r="H214" s="92">
        <v>0.30349999999999999</v>
      </c>
      <c r="I214" s="92">
        <v>1.0383</v>
      </c>
      <c r="K214" s="92">
        <v>0.3301</v>
      </c>
      <c r="L214" s="92">
        <v>1.1127</v>
      </c>
      <c r="M214" s="92">
        <v>2.339</v>
      </c>
      <c r="N214" s="92">
        <v>0.28110000000000002</v>
      </c>
      <c r="O214" s="92">
        <v>1.0176000000000001</v>
      </c>
      <c r="Q214" s="92">
        <v>1.0566</v>
      </c>
      <c r="R214" s="92">
        <v>2.1856</v>
      </c>
      <c r="AA214" s="92">
        <v>0.2281</v>
      </c>
      <c r="AB214" s="92">
        <v>0.50170000000000003</v>
      </c>
      <c r="AC214" s="92">
        <v>1.5046999999999999</v>
      </c>
      <c r="AD214" s="92">
        <v>3.5533999999999999</v>
      </c>
      <c r="AH214" s="92">
        <v>0.26869999999999999</v>
      </c>
      <c r="AI214" s="92">
        <v>0.56759999999999999</v>
      </c>
      <c r="AK214" s="92">
        <v>0.28960000000000002</v>
      </c>
      <c r="AL214" s="92">
        <v>1.0277000000000001</v>
      </c>
      <c r="AN214" s="92">
        <v>0.2485</v>
      </c>
      <c r="AO214" s="92">
        <v>0.54579999999999995</v>
      </c>
      <c r="AP214" s="92">
        <v>2.0181</v>
      </c>
      <c r="AQ214" s="92">
        <v>0.58989999999999998</v>
      </c>
      <c r="AR214" s="92">
        <v>2.0468999999999999</v>
      </c>
      <c r="AX214" s="92">
        <v>1.3415999999999999</v>
      </c>
      <c r="AY214" s="92">
        <v>1.4756</v>
      </c>
      <c r="BA214" s="92">
        <v>3.4784000000000002</v>
      </c>
    </row>
    <row r="215" spans="1:53">
      <c r="A215" s="92">
        <v>0.2636</v>
      </c>
      <c r="B215" s="92">
        <v>0.56840000000000002</v>
      </c>
      <c r="D215" s="92">
        <v>4.1569000000000003</v>
      </c>
      <c r="H215" s="92">
        <v>0.30370000000000003</v>
      </c>
      <c r="I215" s="92">
        <v>1.0386</v>
      </c>
      <c r="K215" s="92">
        <v>0.33029999999999998</v>
      </c>
      <c r="L215" s="92">
        <v>1.1131</v>
      </c>
      <c r="M215" s="92">
        <v>2.3397999999999999</v>
      </c>
      <c r="N215" s="92">
        <v>0.28120000000000001</v>
      </c>
      <c r="O215" s="92">
        <v>1.0179</v>
      </c>
      <c r="Q215" s="92">
        <v>1.0569</v>
      </c>
      <c r="R215" s="92">
        <v>2.1861999999999999</v>
      </c>
      <c r="AA215" s="92">
        <v>0.2283</v>
      </c>
      <c r="AB215" s="92">
        <v>0.502</v>
      </c>
      <c r="AC215" s="92">
        <v>1.5053000000000001</v>
      </c>
      <c r="AD215" s="92">
        <v>3.5545</v>
      </c>
      <c r="AH215" s="92">
        <v>0.26889999999999997</v>
      </c>
      <c r="AI215" s="92">
        <v>0.56789999999999996</v>
      </c>
      <c r="AK215" s="92">
        <v>0.2898</v>
      </c>
      <c r="AL215" s="92">
        <v>1.0281</v>
      </c>
      <c r="AN215" s="92">
        <v>0.24859999999999999</v>
      </c>
      <c r="AO215" s="92">
        <v>0.54610000000000003</v>
      </c>
      <c r="AP215" s="92">
        <v>2.0188000000000001</v>
      </c>
      <c r="AQ215" s="92">
        <v>0.59019999999999995</v>
      </c>
      <c r="AR215" s="92">
        <v>2.0476000000000001</v>
      </c>
      <c r="AX215" s="92">
        <v>1.3422000000000001</v>
      </c>
      <c r="AY215" s="92">
        <v>1.4762999999999999</v>
      </c>
      <c r="BA215" s="92">
        <v>3.48</v>
      </c>
    </row>
    <row r="216" spans="1:53">
      <c r="A216" s="92">
        <v>0.26379999999999998</v>
      </c>
      <c r="B216" s="92">
        <v>0.56869999999999998</v>
      </c>
      <c r="D216" s="92">
        <v>4.1581000000000001</v>
      </c>
      <c r="H216" s="92">
        <v>0.3039</v>
      </c>
      <c r="I216" s="92">
        <v>1.0388999999999999</v>
      </c>
      <c r="K216" s="92">
        <v>0.33050000000000002</v>
      </c>
      <c r="L216" s="92">
        <v>1.1134999999999999</v>
      </c>
      <c r="M216" s="92">
        <v>2.3405</v>
      </c>
      <c r="N216" s="92">
        <v>0.28139999999999998</v>
      </c>
      <c r="O216" s="92">
        <v>1.0182</v>
      </c>
      <c r="Q216" s="92">
        <v>1.0571999999999999</v>
      </c>
      <c r="R216" s="92">
        <v>2.1869000000000001</v>
      </c>
      <c r="AA216" s="92">
        <v>0.22839999999999999</v>
      </c>
      <c r="AB216" s="92">
        <v>0.50229999999999997</v>
      </c>
      <c r="AC216" s="92">
        <v>1.5058</v>
      </c>
      <c r="AD216" s="92">
        <v>3.5556000000000001</v>
      </c>
      <c r="AH216" s="92">
        <v>0.26900000000000002</v>
      </c>
      <c r="AI216" s="92">
        <v>0.56820000000000004</v>
      </c>
      <c r="AK216" s="92">
        <v>0.28999999999999998</v>
      </c>
      <c r="AL216" s="92">
        <v>1.0284</v>
      </c>
      <c r="AN216" s="92">
        <v>0.24879999999999999</v>
      </c>
      <c r="AO216" s="92">
        <v>0.5464</v>
      </c>
      <c r="AP216" s="92">
        <v>2.0194000000000001</v>
      </c>
      <c r="AQ216" s="92">
        <v>0.59050000000000002</v>
      </c>
      <c r="AR216" s="92">
        <v>2.0482</v>
      </c>
      <c r="AX216" s="92">
        <v>1.3428</v>
      </c>
      <c r="AY216" s="92">
        <v>1.4770000000000001</v>
      </c>
      <c r="BA216" s="92">
        <v>3.4815999999999998</v>
      </c>
    </row>
    <row r="217" spans="1:53">
      <c r="A217" s="92">
        <v>0.26390000000000002</v>
      </c>
      <c r="B217" s="92">
        <v>0.56899999999999995</v>
      </c>
      <c r="D217" s="92">
        <v>4.1593</v>
      </c>
      <c r="H217" s="92">
        <v>0.30399999999999999</v>
      </c>
      <c r="I217" s="92">
        <v>1.0392999999999999</v>
      </c>
      <c r="K217" s="92">
        <v>0.33069999999999999</v>
      </c>
      <c r="L217" s="92">
        <v>1.1138999999999999</v>
      </c>
      <c r="M217" s="92">
        <v>2.3412999999999999</v>
      </c>
      <c r="N217" s="92">
        <v>0.28149999999999997</v>
      </c>
      <c r="O217" s="92">
        <v>1.0185999999999999</v>
      </c>
      <c r="Q217" s="92">
        <v>1.0576000000000001</v>
      </c>
      <c r="R217" s="92">
        <v>2.1875</v>
      </c>
      <c r="AA217" s="92">
        <v>0.22850000000000001</v>
      </c>
      <c r="AB217" s="92">
        <v>0.50260000000000005</v>
      </c>
      <c r="AC217" s="92">
        <v>1.5064</v>
      </c>
      <c r="AD217" s="92">
        <v>3.5567000000000002</v>
      </c>
      <c r="AH217" s="92">
        <v>0.26919999999999999</v>
      </c>
      <c r="AI217" s="92">
        <v>0.56859999999999999</v>
      </c>
      <c r="AK217" s="92">
        <v>0.29020000000000001</v>
      </c>
      <c r="AL217" s="92">
        <v>1.0287999999999999</v>
      </c>
      <c r="AN217" s="92">
        <v>0.249</v>
      </c>
      <c r="AO217" s="92">
        <v>0.54679999999999995</v>
      </c>
      <c r="AP217" s="92">
        <v>2.02</v>
      </c>
      <c r="AQ217" s="92">
        <v>0.59079999999999999</v>
      </c>
      <c r="AR217" s="92">
        <v>2.0488</v>
      </c>
      <c r="AX217" s="92">
        <v>1.3433999999999999</v>
      </c>
      <c r="AY217" s="92">
        <v>1.4777</v>
      </c>
      <c r="BA217" s="92">
        <v>3.4830999999999999</v>
      </c>
    </row>
    <row r="218" spans="1:53">
      <c r="A218" s="92">
        <v>0.2641</v>
      </c>
      <c r="B218" s="92">
        <v>0.56930000000000003</v>
      </c>
      <c r="D218" s="92">
        <v>4.1604999999999999</v>
      </c>
      <c r="H218" s="92">
        <v>0.30420000000000003</v>
      </c>
      <c r="I218" s="92">
        <v>1.0396000000000001</v>
      </c>
      <c r="K218" s="92">
        <v>0.33090000000000003</v>
      </c>
      <c r="L218" s="92">
        <v>1.1143000000000001</v>
      </c>
      <c r="M218" s="92">
        <v>2.3420999999999998</v>
      </c>
      <c r="N218" s="92">
        <v>0.28170000000000001</v>
      </c>
      <c r="O218" s="92">
        <v>1.0188999999999999</v>
      </c>
      <c r="Q218" s="92">
        <v>1.0579000000000001</v>
      </c>
      <c r="R218" s="92">
        <v>2.1880999999999999</v>
      </c>
      <c r="AA218" s="92">
        <v>0.22869999999999999</v>
      </c>
      <c r="AB218" s="92">
        <v>0.50280000000000002</v>
      </c>
      <c r="AC218" s="92">
        <v>1.5068999999999999</v>
      </c>
      <c r="AD218" s="92">
        <v>3.5577999999999999</v>
      </c>
      <c r="AH218" s="92">
        <v>0.26929999999999998</v>
      </c>
      <c r="AI218" s="92">
        <v>0.56889999999999996</v>
      </c>
      <c r="AK218" s="92">
        <v>0.2903</v>
      </c>
      <c r="AL218" s="92">
        <v>1.0290999999999999</v>
      </c>
      <c r="AN218" s="92">
        <v>0.24909999999999999</v>
      </c>
      <c r="AO218" s="92">
        <v>0.54710000000000003</v>
      </c>
      <c r="AP218" s="92">
        <v>2.0207000000000002</v>
      </c>
      <c r="AQ218" s="92">
        <v>0.59109999999999996</v>
      </c>
      <c r="AR218" s="92">
        <v>2.0493999999999999</v>
      </c>
      <c r="AX218" s="92">
        <v>1.3440000000000001</v>
      </c>
      <c r="AY218" s="92">
        <v>1.4783999999999999</v>
      </c>
      <c r="BA218" s="92">
        <v>3.4847000000000001</v>
      </c>
    </row>
    <row r="219" spans="1:53">
      <c r="A219" s="92">
        <v>0.26419999999999999</v>
      </c>
      <c r="B219" s="92">
        <v>0.5696</v>
      </c>
      <c r="D219" s="92">
        <v>4.1616999999999997</v>
      </c>
      <c r="H219" s="92">
        <v>0.3044</v>
      </c>
      <c r="I219" s="92">
        <v>1.0399</v>
      </c>
      <c r="K219" s="92">
        <v>0.33110000000000001</v>
      </c>
      <c r="L219" s="92">
        <v>1.1147</v>
      </c>
      <c r="M219" s="92">
        <v>2.3429000000000002</v>
      </c>
      <c r="N219" s="92">
        <v>0.28189999999999998</v>
      </c>
      <c r="O219" s="92">
        <v>1.0192000000000001</v>
      </c>
      <c r="Q219" s="92">
        <v>1.0582</v>
      </c>
      <c r="R219" s="92">
        <v>2.1888000000000001</v>
      </c>
      <c r="AA219" s="92">
        <v>0.2288</v>
      </c>
      <c r="AB219" s="92">
        <v>0.50309999999999999</v>
      </c>
      <c r="AC219" s="92">
        <v>1.5075000000000001</v>
      </c>
      <c r="AD219" s="92">
        <v>3.5590000000000002</v>
      </c>
      <c r="AH219" s="92">
        <v>0.26950000000000002</v>
      </c>
      <c r="AI219" s="92">
        <v>0.56920000000000004</v>
      </c>
      <c r="AK219" s="92">
        <v>0.29049999999999998</v>
      </c>
      <c r="AL219" s="92">
        <v>1.0295000000000001</v>
      </c>
      <c r="AN219" s="92">
        <v>0.24929999999999999</v>
      </c>
      <c r="AO219" s="92">
        <v>0.5474</v>
      </c>
      <c r="AP219" s="92">
        <v>2.0213000000000001</v>
      </c>
      <c r="AQ219" s="92">
        <v>0.59140000000000004</v>
      </c>
      <c r="AR219" s="92">
        <v>2.0499999999999998</v>
      </c>
      <c r="AX219" s="92">
        <v>1.3446</v>
      </c>
      <c r="AY219" s="92">
        <v>1.4791000000000001</v>
      </c>
      <c r="BA219" s="92">
        <v>3.4862000000000002</v>
      </c>
    </row>
    <row r="220" spans="1:53">
      <c r="A220" s="92">
        <v>0.26440000000000002</v>
      </c>
      <c r="B220" s="92">
        <v>0.56989999999999996</v>
      </c>
      <c r="D220" s="92">
        <v>4.1628999999999996</v>
      </c>
      <c r="H220" s="92">
        <v>0.30449999999999999</v>
      </c>
      <c r="I220" s="92">
        <v>1.0403</v>
      </c>
      <c r="K220" s="92">
        <v>0.33119999999999999</v>
      </c>
      <c r="L220" s="92">
        <v>1.1151</v>
      </c>
      <c r="M220" s="92">
        <v>2.3435999999999999</v>
      </c>
      <c r="N220" s="92">
        <v>0.28199999999999997</v>
      </c>
      <c r="O220" s="92">
        <v>1.0195000000000001</v>
      </c>
      <c r="Q220" s="92">
        <v>1.0585</v>
      </c>
      <c r="R220" s="92">
        <v>2.1894</v>
      </c>
      <c r="AA220" s="92">
        <v>0.22889999999999999</v>
      </c>
      <c r="AB220" s="92">
        <v>0.50339999999999996</v>
      </c>
      <c r="AC220" s="92">
        <v>1.508</v>
      </c>
      <c r="AD220" s="92">
        <v>3.5600999999999998</v>
      </c>
      <c r="AH220" s="92">
        <v>0.2697</v>
      </c>
      <c r="AI220" s="92">
        <v>0.56950000000000001</v>
      </c>
      <c r="AK220" s="92">
        <v>0.29070000000000001</v>
      </c>
      <c r="AL220" s="92">
        <v>1.0298</v>
      </c>
      <c r="AN220" s="92">
        <v>0.24940000000000001</v>
      </c>
      <c r="AO220" s="92">
        <v>0.54769999999999996</v>
      </c>
      <c r="AP220" s="92">
        <v>2.0219</v>
      </c>
      <c r="AQ220" s="92">
        <v>0.5917</v>
      </c>
      <c r="AR220" s="92">
        <v>2.0506000000000002</v>
      </c>
      <c r="AX220" s="92">
        <v>1.3452999999999999</v>
      </c>
      <c r="AY220" s="92">
        <v>1.4798</v>
      </c>
      <c r="BA220" s="92">
        <v>3.4878</v>
      </c>
    </row>
    <row r="221" spans="1:53">
      <c r="A221" s="92">
        <v>0.26450000000000001</v>
      </c>
      <c r="B221" s="92">
        <v>0.57020000000000004</v>
      </c>
      <c r="D221" s="92">
        <v>4.1641000000000004</v>
      </c>
      <c r="H221" s="92">
        <v>0.30470000000000003</v>
      </c>
      <c r="I221" s="92">
        <v>1.0406</v>
      </c>
      <c r="K221" s="92">
        <v>0.33139999999999997</v>
      </c>
      <c r="L221" s="92">
        <v>1.1154999999999999</v>
      </c>
      <c r="M221" s="92">
        <v>2.3443999999999998</v>
      </c>
      <c r="N221" s="92">
        <v>0.28220000000000001</v>
      </c>
      <c r="O221" s="92">
        <v>1.0199</v>
      </c>
      <c r="Q221" s="92">
        <v>1.0588</v>
      </c>
      <c r="R221" s="92">
        <v>2.1901000000000002</v>
      </c>
      <c r="AA221" s="92">
        <v>0.2291</v>
      </c>
      <c r="AB221" s="92">
        <v>0.50370000000000004</v>
      </c>
      <c r="AC221" s="92">
        <v>1.5085999999999999</v>
      </c>
      <c r="AD221" s="92">
        <v>3.5611999999999999</v>
      </c>
      <c r="AH221" s="92">
        <v>0.26979999999999998</v>
      </c>
      <c r="AI221" s="92">
        <v>0.56979999999999997</v>
      </c>
      <c r="AK221" s="92">
        <v>0.2908</v>
      </c>
      <c r="AL221" s="92">
        <v>1.0302</v>
      </c>
      <c r="AN221" s="92">
        <v>0.24959999999999999</v>
      </c>
      <c r="AO221" s="92">
        <v>0.54800000000000004</v>
      </c>
      <c r="AP221" s="92">
        <v>2.0226000000000002</v>
      </c>
      <c r="AQ221" s="92">
        <v>0.59199999999999997</v>
      </c>
      <c r="AR221" s="92">
        <v>2.0512000000000001</v>
      </c>
      <c r="AX221" s="92">
        <v>1.3459000000000001</v>
      </c>
      <c r="AY221" s="92">
        <v>1.4804999999999999</v>
      </c>
      <c r="BA221" s="92">
        <v>3.4893999999999998</v>
      </c>
    </row>
    <row r="222" spans="1:53">
      <c r="A222" s="92">
        <v>0.26469999999999999</v>
      </c>
      <c r="B222" s="92">
        <v>0.57050000000000001</v>
      </c>
      <c r="D222" s="92">
        <v>4.1654</v>
      </c>
      <c r="H222" s="92">
        <v>0.30480000000000002</v>
      </c>
      <c r="I222" s="92">
        <v>1.0408999999999999</v>
      </c>
      <c r="K222" s="92">
        <v>0.33160000000000001</v>
      </c>
      <c r="L222" s="92">
        <v>1.1158999999999999</v>
      </c>
      <c r="M222" s="92">
        <v>2.3452000000000002</v>
      </c>
      <c r="N222" s="92">
        <v>0.28239999999999998</v>
      </c>
      <c r="O222" s="92">
        <v>1.0202</v>
      </c>
      <c r="Q222" s="92">
        <v>1.0591999999999999</v>
      </c>
      <c r="R222" s="92">
        <v>2.1907000000000001</v>
      </c>
      <c r="AA222" s="92">
        <v>0.22919999999999999</v>
      </c>
      <c r="AB222" s="92">
        <v>0.50390000000000001</v>
      </c>
      <c r="AC222" s="92">
        <v>1.5091000000000001</v>
      </c>
      <c r="AD222" s="92">
        <v>3.5623</v>
      </c>
      <c r="AH222" s="92">
        <v>0.27</v>
      </c>
      <c r="AI222" s="92">
        <v>0.57020000000000004</v>
      </c>
      <c r="AK222" s="92">
        <v>0.29099999999999998</v>
      </c>
      <c r="AL222" s="92">
        <v>1.0305</v>
      </c>
      <c r="AN222" s="92">
        <v>0.24970000000000001</v>
      </c>
      <c r="AO222" s="92">
        <v>0.5484</v>
      </c>
      <c r="AP222" s="92">
        <v>2.0232000000000001</v>
      </c>
      <c r="AQ222" s="92">
        <v>0.59230000000000005</v>
      </c>
      <c r="AR222" s="92">
        <v>2.0518000000000001</v>
      </c>
      <c r="AX222" s="92">
        <v>1.3465</v>
      </c>
      <c r="AY222" s="92">
        <v>1.4812000000000001</v>
      </c>
      <c r="BA222" s="92">
        <v>3.4908999999999999</v>
      </c>
    </row>
    <row r="223" spans="1:53">
      <c r="A223" s="92">
        <v>0.26479999999999998</v>
      </c>
      <c r="B223" s="92">
        <v>0.57079999999999997</v>
      </c>
      <c r="D223" s="92">
        <v>4.1665999999999999</v>
      </c>
      <c r="H223" s="92">
        <v>0.30499999999999999</v>
      </c>
      <c r="I223" s="92">
        <v>1.0412999999999999</v>
      </c>
      <c r="K223" s="92">
        <v>0.33179999999999998</v>
      </c>
      <c r="L223" s="92">
        <v>1.1163000000000001</v>
      </c>
      <c r="M223" s="92">
        <v>2.3458999999999999</v>
      </c>
      <c r="N223" s="92">
        <v>0.28249999999999997</v>
      </c>
      <c r="O223" s="92">
        <v>1.0205</v>
      </c>
      <c r="Q223" s="92">
        <v>1.0595000000000001</v>
      </c>
      <c r="R223" s="92">
        <v>2.1913999999999998</v>
      </c>
      <c r="AA223" s="92">
        <v>0.2293</v>
      </c>
      <c r="AB223" s="92">
        <v>0.50419999999999998</v>
      </c>
      <c r="AC223" s="92">
        <v>1.5097</v>
      </c>
      <c r="AD223" s="92">
        <v>3.5634000000000001</v>
      </c>
      <c r="AH223" s="92">
        <v>0.27010000000000001</v>
      </c>
      <c r="AI223" s="92">
        <v>0.57050000000000001</v>
      </c>
      <c r="AK223" s="92">
        <v>0.29120000000000001</v>
      </c>
      <c r="AL223" s="92">
        <v>1.0308999999999999</v>
      </c>
      <c r="AN223" s="92">
        <v>0.24990000000000001</v>
      </c>
      <c r="AO223" s="92">
        <v>0.54869999999999997</v>
      </c>
      <c r="AP223" s="92">
        <v>2.0238</v>
      </c>
      <c r="AQ223" s="92">
        <v>0.59260000000000002</v>
      </c>
      <c r="AR223" s="92">
        <v>2.0525000000000002</v>
      </c>
      <c r="AX223" s="92">
        <v>1.3471</v>
      </c>
      <c r="AY223" s="92">
        <v>1.4819</v>
      </c>
      <c r="BA223" s="92">
        <v>3.4925000000000002</v>
      </c>
    </row>
    <row r="224" spans="1:53">
      <c r="A224" s="92">
        <v>0.26490000000000002</v>
      </c>
      <c r="B224" s="92">
        <v>0.57110000000000005</v>
      </c>
      <c r="D224" s="92">
        <v>4.1677999999999997</v>
      </c>
      <c r="H224" s="92">
        <v>0.30520000000000003</v>
      </c>
      <c r="I224" s="92">
        <v>1.0416000000000001</v>
      </c>
      <c r="K224" s="92">
        <v>0.33200000000000002</v>
      </c>
      <c r="L224" s="92">
        <v>1.1167</v>
      </c>
      <c r="M224" s="92">
        <v>2.3466999999999998</v>
      </c>
      <c r="N224" s="92">
        <v>0.28270000000000001</v>
      </c>
      <c r="O224" s="92">
        <v>1.0208999999999999</v>
      </c>
      <c r="Q224" s="92">
        <v>1.0598000000000001</v>
      </c>
      <c r="R224" s="92">
        <v>2.1920000000000002</v>
      </c>
      <c r="AA224" s="92">
        <v>0.22950000000000001</v>
      </c>
      <c r="AB224" s="92">
        <v>0.50449999999999995</v>
      </c>
      <c r="AC224" s="92">
        <v>1.5102</v>
      </c>
      <c r="AD224" s="92">
        <v>3.5644999999999998</v>
      </c>
      <c r="AH224" s="92">
        <v>0.27029999999999998</v>
      </c>
      <c r="AI224" s="92">
        <v>0.57079999999999997</v>
      </c>
      <c r="AK224" s="92">
        <v>0.29139999999999999</v>
      </c>
      <c r="AL224" s="92">
        <v>1.0311999999999999</v>
      </c>
      <c r="AN224" s="92">
        <v>0.25</v>
      </c>
      <c r="AO224" s="92">
        <v>0.54900000000000004</v>
      </c>
      <c r="AP224" s="92">
        <v>2.0245000000000002</v>
      </c>
      <c r="AQ224" s="92">
        <v>0.59289999999999998</v>
      </c>
      <c r="AR224" s="92">
        <v>2.0531000000000001</v>
      </c>
      <c r="AX224" s="92">
        <v>1.3476999999999999</v>
      </c>
      <c r="AY224" s="92">
        <v>1.4825999999999999</v>
      </c>
      <c r="BA224" s="92">
        <v>3.4941</v>
      </c>
    </row>
    <row r="225" spans="1:53">
      <c r="A225" s="92">
        <v>0.2651</v>
      </c>
      <c r="B225" s="92">
        <v>0.57140000000000002</v>
      </c>
      <c r="D225" s="92">
        <v>4.1689999999999996</v>
      </c>
      <c r="H225" s="92">
        <v>0.30530000000000002</v>
      </c>
      <c r="I225" s="92">
        <v>1.0419</v>
      </c>
      <c r="K225" s="92">
        <v>0.3322</v>
      </c>
      <c r="L225" s="92">
        <v>1.1171</v>
      </c>
      <c r="M225" s="92">
        <v>2.3475000000000001</v>
      </c>
      <c r="N225" s="92">
        <v>0.2828</v>
      </c>
      <c r="O225" s="92">
        <v>1.0212000000000001</v>
      </c>
      <c r="Q225" s="92">
        <v>1.0601</v>
      </c>
      <c r="R225" s="92">
        <v>2.1926999999999999</v>
      </c>
      <c r="AA225" s="92">
        <v>0.2296</v>
      </c>
      <c r="AB225" s="92">
        <v>0.50480000000000003</v>
      </c>
      <c r="AC225" s="92">
        <v>1.5107999999999999</v>
      </c>
      <c r="AD225" s="92">
        <v>3.5655999999999999</v>
      </c>
      <c r="AH225" s="92">
        <v>0.27039999999999997</v>
      </c>
      <c r="AI225" s="92">
        <v>0.57110000000000005</v>
      </c>
      <c r="AK225" s="92">
        <v>0.29149999999999998</v>
      </c>
      <c r="AL225" s="92">
        <v>1.0316000000000001</v>
      </c>
      <c r="AN225" s="92">
        <v>0.25019999999999998</v>
      </c>
      <c r="AO225" s="92">
        <v>0.54930000000000001</v>
      </c>
      <c r="AP225" s="92">
        <v>2.0251000000000001</v>
      </c>
      <c r="AQ225" s="92">
        <v>0.59319999999999995</v>
      </c>
      <c r="AR225" s="92">
        <v>2.0537000000000001</v>
      </c>
      <c r="AX225" s="92">
        <v>1.3483000000000001</v>
      </c>
      <c r="AY225" s="92">
        <v>1.4833000000000001</v>
      </c>
      <c r="BA225" s="92">
        <v>3.4956</v>
      </c>
    </row>
    <row r="226" spans="1:53">
      <c r="A226" s="92">
        <v>0.26519999999999999</v>
      </c>
      <c r="B226" s="92">
        <v>0.57169999999999999</v>
      </c>
      <c r="D226" s="92">
        <v>4.1702000000000004</v>
      </c>
      <c r="H226" s="92">
        <v>0.30549999999999999</v>
      </c>
      <c r="I226" s="92">
        <v>1.0423</v>
      </c>
      <c r="K226" s="92">
        <v>0.33239999999999997</v>
      </c>
      <c r="L226" s="92">
        <v>1.1173999999999999</v>
      </c>
      <c r="M226" s="92">
        <v>2.3483000000000001</v>
      </c>
      <c r="N226" s="92">
        <v>0.28299999999999997</v>
      </c>
      <c r="O226" s="92">
        <v>1.0215000000000001</v>
      </c>
      <c r="Q226" s="92">
        <v>1.0604</v>
      </c>
      <c r="R226" s="92">
        <v>2.1932999999999998</v>
      </c>
      <c r="AA226" s="92">
        <v>0.22969999999999999</v>
      </c>
      <c r="AB226" s="92">
        <v>0.505</v>
      </c>
      <c r="AC226" s="92">
        <v>1.5113000000000001</v>
      </c>
      <c r="AD226" s="92">
        <v>3.5667</v>
      </c>
      <c r="AH226" s="92">
        <v>0.27060000000000001</v>
      </c>
      <c r="AI226" s="92">
        <v>0.57140000000000002</v>
      </c>
      <c r="AK226" s="92">
        <v>0.29170000000000001</v>
      </c>
      <c r="AL226" s="92">
        <v>1.0319</v>
      </c>
      <c r="AN226" s="92">
        <v>0.25040000000000001</v>
      </c>
      <c r="AO226" s="92">
        <v>0.54959999999999998</v>
      </c>
      <c r="AP226" s="92">
        <v>2.0257000000000001</v>
      </c>
      <c r="AQ226" s="92">
        <v>0.59350000000000003</v>
      </c>
      <c r="AR226" s="92">
        <v>2.0543</v>
      </c>
      <c r="AX226" s="92">
        <v>1.349</v>
      </c>
      <c r="AY226" s="92">
        <v>1.484</v>
      </c>
      <c r="BA226" s="92">
        <v>3.4971999999999999</v>
      </c>
    </row>
    <row r="227" spans="1:53">
      <c r="A227" s="92">
        <v>0.26540000000000002</v>
      </c>
      <c r="B227" s="92">
        <v>0.57199999999999995</v>
      </c>
      <c r="D227" s="92">
        <v>4.1715</v>
      </c>
      <c r="H227" s="92">
        <v>0.30570000000000003</v>
      </c>
      <c r="I227" s="92">
        <v>1.0426</v>
      </c>
      <c r="K227" s="92">
        <v>0.33260000000000001</v>
      </c>
      <c r="L227" s="92">
        <v>1.1177999999999999</v>
      </c>
      <c r="M227" s="92">
        <v>2.3490000000000002</v>
      </c>
      <c r="N227" s="92">
        <v>0.28320000000000001</v>
      </c>
      <c r="O227" s="92">
        <v>1.0218</v>
      </c>
      <c r="Q227" s="92">
        <v>1.0608</v>
      </c>
      <c r="R227" s="92">
        <v>2.1939000000000002</v>
      </c>
      <c r="AA227" s="92">
        <v>0.22989999999999999</v>
      </c>
      <c r="AB227" s="92">
        <v>0.50529999999999997</v>
      </c>
      <c r="AC227" s="92">
        <v>1.5119</v>
      </c>
      <c r="AD227" s="92">
        <v>3.5678000000000001</v>
      </c>
      <c r="AH227" s="92">
        <v>0.2707</v>
      </c>
      <c r="AI227" s="92">
        <v>0.57179999999999997</v>
      </c>
      <c r="AK227" s="92">
        <v>0.29189999999999999</v>
      </c>
      <c r="AL227" s="92">
        <v>1.0323</v>
      </c>
      <c r="AN227" s="92">
        <v>0.2505</v>
      </c>
      <c r="AO227" s="92">
        <v>0.55000000000000004</v>
      </c>
      <c r="AP227" s="92">
        <v>2.0263</v>
      </c>
      <c r="AQ227" s="92">
        <v>0.59379999999999999</v>
      </c>
      <c r="AR227" s="92">
        <v>2.0548999999999999</v>
      </c>
      <c r="AX227" s="92">
        <v>1.3495999999999999</v>
      </c>
      <c r="AY227" s="92">
        <v>1.4847999999999999</v>
      </c>
      <c r="BA227" s="92">
        <v>3.4988000000000001</v>
      </c>
    </row>
    <row r="228" spans="1:53">
      <c r="A228" s="92">
        <v>0.26550000000000001</v>
      </c>
      <c r="B228" s="92">
        <v>0.57230000000000003</v>
      </c>
      <c r="D228" s="92">
        <v>4.1726999999999999</v>
      </c>
      <c r="H228" s="92">
        <v>0.30580000000000002</v>
      </c>
      <c r="I228" s="92">
        <v>1.0428999999999999</v>
      </c>
      <c r="K228" s="92">
        <v>0.33279999999999998</v>
      </c>
      <c r="L228" s="92">
        <v>1.1182000000000001</v>
      </c>
      <c r="M228" s="92">
        <v>2.3498000000000001</v>
      </c>
      <c r="N228" s="92">
        <v>0.2833</v>
      </c>
      <c r="O228" s="92">
        <v>1.0222</v>
      </c>
      <c r="Q228" s="92">
        <v>1.0610999999999999</v>
      </c>
      <c r="R228" s="92">
        <v>2.1945999999999999</v>
      </c>
      <c r="AA228" s="92">
        <v>0.23</v>
      </c>
      <c r="AB228" s="92">
        <v>0.50560000000000005</v>
      </c>
      <c r="AC228" s="92">
        <v>1.5124</v>
      </c>
      <c r="AD228" s="92">
        <v>3.5689000000000002</v>
      </c>
      <c r="AH228" s="92">
        <v>0.27089999999999997</v>
      </c>
      <c r="AI228" s="92">
        <v>0.57210000000000005</v>
      </c>
      <c r="AK228" s="92">
        <v>0.29199999999999998</v>
      </c>
      <c r="AL228" s="92">
        <v>1.0326</v>
      </c>
      <c r="AN228" s="92">
        <v>0.25069999999999998</v>
      </c>
      <c r="AO228" s="92">
        <v>0.55030000000000001</v>
      </c>
      <c r="AP228" s="92">
        <v>2.0270000000000001</v>
      </c>
      <c r="AQ228" s="92">
        <v>0.59409999999999996</v>
      </c>
      <c r="AR228" s="92">
        <v>2.0554999999999999</v>
      </c>
      <c r="AX228" s="92">
        <v>1.3502000000000001</v>
      </c>
      <c r="AY228" s="92">
        <v>1.4855</v>
      </c>
      <c r="BA228" s="92">
        <v>3.5003000000000002</v>
      </c>
    </row>
    <row r="229" spans="1:53">
      <c r="A229" s="92">
        <v>0.26569999999999999</v>
      </c>
      <c r="B229" s="92">
        <v>0.5726</v>
      </c>
      <c r="D229" s="92">
        <v>4.1738999999999997</v>
      </c>
      <c r="H229" s="92">
        <v>0.30599999999999999</v>
      </c>
      <c r="I229" s="92">
        <v>1.0432999999999999</v>
      </c>
      <c r="K229" s="92">
        <v>0.33300000000000002</v>
      </c>
      <c r="L229" s="92">
        <v>1.1186</v>
      </c>
      <c r="M229" s="92">
        <v>2.3506</v>
      </c>
      <c r="N229" s="92">
        <v>0.28349999999999997</v>
      </c>
      <c r="O229" s="92">
        <v>1.0225</v>
      </c>
      <c r="Q229" s="92">
        <v>1.0613999999999999</v>
      </c>
      <c r="R229" s="92">
        <v>2.1951999999999998</v>
      </c>
      <c r="AA229" s="92">
        <v>0.2301</v>
      </c>
      <c r="AB229" s="92">
        <v>0.50590000000000002</v>
      </c>
      <c r="AC229" s="92">
        <v>1.5129999999999999</v>
      </c>
      <c r="AD229" s="92">
        <v>3.57</v>
      </c>
      <c r="AH229" s="92">
        <v>0.27100000000000002</v>
      </c>
      <c r="AI229" s="92">
        <v>0.57240000000000002</v>
      </c>
      <c r="AK229" s="92">
        <v>0.29220000000000002</v>
      </c>
      <c r="AL229" s="92">
        <v>1.0329999999999999</v>
      </c>
      <c r="AN229" s="92">
        <v>0.25080000000000002</v>
      </c>
      <c r="AO229" s="92">
        <v>0.55059999999999998</v>
      </c>
      <c r="AP229" s="92">
        <v>2.0276000000000001</v>
      </c>
      <c r="AQ229" s="92">
        <v>0.59440000000000004</v>
      </c>
      <c r="AR229" s="92">
        <v>2.0560999999999998</v>
      </c>
      <c r="AX229" s="92">
        <v>1.3508</v>
      </c>
      <c r="AY229" s="92">
        <v>1.4862</v>
      </c>
      <c r="BA229" s="92">
        <v>3.5019</v>
      </c>
    </row>
    <row r="230" spans="1:53">
      <c r="A230" s="92">
        <v>0.26579999999999998</v>
      </c>
      <c r="B230" s="92">
        <v>0.57289999999999996</v>
      </c>
      <c r="D230" s="92">
        <v>4.1750999999999996</v>
      </c>
      <c r="H230" s="92">
        <v>0.30609999999999998</v>
      </c>
      <c r="I230" s="92">
        <v>1.0436000000000001</v>
      </c>
      <c r="K230" s="92">
        <v>0.3332</v>
      </c>
      <c r="L230" s="92">
        <v>1.119</v>
      </c>
      <c r="M230" s="92">
        <v>2.3513000000000002</v>
      </c>
      <c r="N230" s="92">
        <v>0.28370000000000001</v>
      </c>
      <c r="O230" s="92">
        <v>1.0227999999999999</v>
      </c>
      <c r="Q230" s="92">
        <v>1.0617000000000001</v>
      </c>
      <c r="R230" s="92">
        <v>2.1959</v>
      </c>
      <c r="AA230" s="92">
        <v>0.2303</v>
      </c>
      <c r="AB230" s="92">
        <v>0.50609999999999999</v>
      </c>
      <c r="AC230" s="92">
        <v>1.5135000000000001</v>
      </c>
      <c r="AD230" s="92">
        <v>3.5712000000000002</v>
      </c>
      <c r="AH230" s="92">
        <v>0.2712</v>
      </c>
      <c r="AI230" s="92">
        <v>0.57269999999999999</v>
      </c>
      <c r="AK230" s="92">
        <v>0.29239999999999999</v>
      </c>
      <c r="AL230" s="92">
        <v>1.0333000000000001</v>
      </c>
      <c r="AN230" s="92">
        <v>0.251</v>
      </c>
      <c r="AO230" s="92">
        <v>0.55089999999999995</v>
      </c>
      <c r="AP230" s="92">
        <v>2.0282</v>
      </c>
      <c r="AQ230" s="92">
        <v>0.59470000000000001</v>
      </c>
      <c r="AR230" s="92">
        <v>2.0567000000000002</v>
      </c>
      <c r="AX230" s="92">
        <v>1.3513999999999999</v>
      </c>
      <c r="AY230" s="92">
        <v>1.4869000000000001</v>
      </c>
      <c r="BA230" s="92">
        <v>3.5034999999999998</v>
      </c>
    </row>
    <row r="231" spans="1:53">
      <c r="A231" s="92">
        <v>0.26600000000000001</v>
      </c>
      <c r="B231" s="92">
        <v>0.57320000000000004</v>
      </c>
      <c r="D231" s="92">
        <v>4.1763000000000003</v>
      </c>
      <c r="H231" s="92">
        <v>0.30630000000000002</v>
      </c>
      <c r="I231" s="92">
        <v>1.044</v>
      </c>
      <c r="K231" s="92">
        <v>0.33339999999999997</v>
      </c>
      <c r="L231" s="92">
        <v>1.1194</v>
      </c>
      <c r="M231" s="92">
        <v>2.3521000000000001</v>
      </c>
      <c r="N231" s="92">
        <v>0.2838</v>
      </c>
      <c r="O231" s="92">
        <v>1.0232000000000001</v>
      </c>
      <c r="Q231" s="92">
        <v>1.0620000000000001</v>
      </c>
      <c r="R231" s="92">
        <v>2.1964999999999999</v>
      </c>
      <c r="AA231" s="92">
        <v>0.23039999999999999</v>
      </c>
      <c r="AB231" s="92">
        <v>0.50639999999999996</v>
      </c>
      <c r="AC231" s="92">
        <v>1.5141</v>
      </c>
      <c r="AD231" s="92">
        <v>3.5722999999999998</v>
      </c>
      <c r="AH231" s="92">
        <v>0.27129999999999999</v>
      </c>
      <c r="AI231" s="92">
        <v>0.57299999999999995</v>
      </c>
      <c r="AK231" s="92">
        <v>0.29260000000000003</v>
      </c>
      <c r="AL231" s="92">
        <v>1.0337000000000001</v>
      </c>
      <c r="AN231" s="92">
        <v>0.25109999999999999</v>
      </c>
      <c r="AO231" s="92">
        <v>0.55130000000000001</v>
      </c>
      <c r="AP231" s="92">
        <v>2.0289000000000001</v>
      </c>
      <c r="AQ231" s="92">
        <v>0.59499999999999997</v>
      </c>
      <c r="AR231" s="92">
        <v>2.0573999999999999</v>
      </c>
      <c r="AX231" s="92">
        <v>1.3520000000000001</v>
      </c>
      <c r="AY231" s="92">
        <v>1.4876</v>
      </c>
      <c r="BA231" s="92">
        <v>3.5051000000000001</v>
      </c>
    </row>
    <row r="232" spans="1:53">
      <c r="A232" s="92">
        <v>0.2661</v>
      </c>
      <c r="B232" s="92">
        <v>0.57350000000000001</v>
      </c>
      <c r="D232" s="92">
        <v>4.1775000000000002</v>
      </c>
      <c r="H232" s="92">
        <v>0.30649999999999999</v>
      </c>
      <c r="I232" s="92">
        <v>1.0443</v>
      </c>
      <c r="K232" s="92">
        <v>0.33360000000000001</v>
      </c>
      <c r="L232" s="92">
        <v>1.1197999999999999</v>
      </c>
      <c r="M232" s="92">
        <v>2.3529</v>
      </c>
      <c r="N232" s="92">
        <v>0.28399999999999997</v>
      </c>
      <c r="O232" s="92">
        <v>1.0235000000000001</v>
      </c>
      <c r="Q232" s="92">
        <v>1.0624</v>
      </c>
      <c r="R232" s="92">
        <v>2.1972</v>
      </c>
      <c r="AA232" s="92">
        <v>0.23050000000000001</v>
      </c>
      <c r="AB232" s="92">
        <v>0.50670000000000004</v>
      </c>
      <c r="AC232" s="92">
        <v>1.5145999999999999</v>
      </c>
      <c r="AD232" s="92">
        <v>3.5733999999999999</v>
      </c>
      <c r="AH232" s="92">
        <v>0.27150000000000002</v>
      </c>
      <c r="AI232" s="92">
        <v>0.57340000000000002</v>
      </c>
      <c r="AK232" s="92">
        <v>0.29270000000000002</v>
      </c>
      <c r="AL232" s="92">
        <v>1.034</v>
      </c>
      <c r="AN232" s="92">
        <v>0.25130000000000002</v>
      </c>
      <c r="AO232" s="92">
        <v>0.55159999999999998</v>
      </c>
      <c r="AP232" s="92">
        <v>2.0295000000000001</v>
      </c>
      <c r="AQ232" s="92">
        <v>0.59530000000000005</v>
      </c>
      <c r="AR232" s="92">
        <v>2.0579999999999998</v>
      </c>
      <c r="AX232" s="92">
        <v>1.3526</v>
      </c>
      <c r="AY232" s="92">
        <v>1.4883</v>
      </c>
      <c r="BA232" s="92">
        <v>3.5066000000000002</v>
      </c>
    </row>
    <row r="233" spans="1:53">
      <c r="A233" s="92">
        <v>0.26629999999999998</v>
      </c>
      <c r="B233" s="92">
        <v>0.57379999999999998</v>
      </c>
      <c r="D233" s="92">
        <v>4.1787999999999998</v>
      </c>
      <c r="H233" s="92">
        <v>0.30659999999999998</v>
      </c>
      <c r="I233" s="92">
        <v>1.0446</v>
      </c>
      <c r="K233" s="92">
        <v>0.33379999999999999</v>
      </c>
      <c r="L233" s="92">
        <v>1.1202000000000001</v>
      </c>
      <c r="M233" s="92">
        <v>2.3536999999999999</v>
      </c>
      <c r="N233" s="92">
        <v>0.28420000000000001</v>
      </c>
      <c r="O233" s="92">
        <v>1.0238</v>
      </c>
      <c r="Q233" s="92">
        <v>1.0627</v>
      </c>
      <c r="R233" s="92">
        <v>2.1978</v>
      </c>
      <c r="AA233" s="92">
        <v>0.23069999999999999</v>
      </c>
      <c r="AB233" s="92">
        <v>0.50700000000000001</v>
      </c>
      <c r="AC233" s="92">
        <v>1.5152000000000001</v>
      </c>
      <c r="AD233" s="92">
        <v>3.5745</v>
      </c>
      <c r="AH233" s="92">
        <v>0.27160000000000001</v>
      </c>
      <c r="AI233" s="92">
        <v>0.57369999999999999</v>
      </c>
      <c r="AK233" s="92">
        <v>0.29289999999999999</v>
      </c>
      <c r="AL233" s="92">
        <v>1.0344</v>
      </c>
      <c r="AN233" s="92">
        <v>0.2515</v>
      </c>
      <c r="AO233" s="92">
        <v>0.55189999999999995</v>
      </c>
      <c r="AP233" s="92">
        <v>2.0301</v>
      </c>
      <c r="AQ233" s="92">
        <v>0.59560000000000002</v>
      </c>
      <c r="AR233" s="92">
        <v>2.0586000000000002</v>
      </c>
      <c r="AX233" s="92">
        <v>1.3532999999999999</v>
      </c>
      <c r="AY233" s="92">
        <v>1.4890000000000001</v>
      </c>
      <c r="BA233" s="92">
        <v>3.5082</v>
      </c>
    </row>
    <row r="234" spans="1:53">
      <c r="A234" s="92">
        <v>0.26640000000000003</v>
      </c>
      <c r="B234" s="92">
        <v>0.57410000000000005</v>
      </c>
      <c r="D234" s="92">
        <v>4.18</v>
      </c>
      <c r="H234" s="92">
        <v>0.30680000000000002</v>
      </c>
      <c r="I234" s="92">
        <v>1.0449999999999999</v>
      </c>
      <c r="K234" s="92">
        <v>0.33400000000000002</v>
      </c>
      <c r="L234" s="92">
        <v>1.1206</v>
      </c>
      <c r="M234" s="92">
        <v>2.3544</v>
      </c>
      <c r="N234" s="92">
        <v>0.2843</v>
      </c>
      <c r="O234" s="92">
        <v>1.0241</v>
      </c>
      <c r="Q234" s="92">
        <v>1.0629999999999999</v>
      </c>
      <c r="R234" s="92">
        <v>2.1985000000000001</v>
      </c>
      <c r="AA234" s="92">
        <v>0.23080000000000001</v>
      </c>
      <c r="AB234" s="92">
        <v>0.50719999999999998</v>
      </c>
      <c r="AC234" s="92">
        <v>1.5157</v>
      </c>
      <c r="AD234" s="92">
        <v>3.5756000000000001</v>
      </c>
      <c r="AH234" s="92">
        <v>0.27179999999999999</v>
      </c>
      <c r="AI234" s="92">
        <v>0.57399999999999995</v>
      </c>
      <c r="AK234" s="92">
        <v>0.29310000000000003</v>
      </c>
      <c r="AL234" s="92">
        <v>1.0347</v>
      </c>
      <c r="AN234" s="92">
        <v>0.25159999999999999</v>
      </c>
      <c r="AO234" s="92">
        <v>0.55220000000000002</v>
      </c>
      <c r="AP234" s="92">
        <v>2.0308000000000002</v>
      </c>
      <c r="AQ234" s="92">
        <v>0.59589999999999999</v>
      </c>
      <c r="AR234" s="92">
        <v>2.0592000000000001</v>
      </c>
      <c r="AX234" s="92">
        <v>1.3539000000000001</v>
      </c>
      <c r="AY234" s="92">
        <v>1.4897</v>
      </c>
      <c r="BA234" s="92">
        <v>3.5097999999999998</v>
      </c>
    </row>
    <row r="235" spans="1:53">
      <c r="A235" s="92">
        <v>0.2666</v>
      </c>
      <c r="B235" s="92">
        <v>0.57440000000000002</v>
      </c>
      <c r="D235" s="92">
        <v>4.1811999999999996</v>
      </c>
      <c r="H235" s="92">
        <v>0.307</v>
      </c>
      <c r="I235" s="92">
        <v>1.0452999999999999</v>
      </c>
      <c r="K235" s="92">
        <v>0.3342</v>
      </c>
      <c r="L235" s="92">
        <v>1.121</v>
      </c>
      <c r="M235" s="92">
        <v>2.3552</v>
      </c>
      <c r="N235" s="92">
        <v>0.28449999999999998</v>
      </c>
      <c r="O235" s="92">
        <v>1.0245</v>
      </c>
      <c r="Q235" s="92">
        <v>1.0632999999999999</v>
      </c>
      <c r="R235" s="92">
        <v>2.1991000000000001</v>
      </c>
      <c r="AA235" s="92">
        <v>0.23089999999999999</v>
      </c>
      <c r="AB235" s="92">
        <v>0.50749999999999995</v>
      </c>
      <c r="AC235" s="92">
        <v>1.5163</v>
      </c>
      <c r="AD235" s="92">
        <v>3.5767000000000002</v>
      </c>
      <c r="AH235" s="92">
        <v>0.27189999999999998</v>
      </c>
      <c r="AI235" s="92">
        <v>0.57430000000000003</v>
      </c>
      <c r="AK235" s="92">
        <v>0.29320000000000002</v>
      </c>
      <c r="AL235" s="92">
        <v>1.0350999999999999</v>
      </c>
      <c r="AN235" s="92">
        <v>0.25180000000000002</v>
      </c>
      <c r="AO235" s="92">
        <v>0.55249999999999999</v>
      </c>
      <c r="AP235" s="92">
        <v>2.0314000000000001</v>
      </c>
      <c r="AQ235" s="92">
        <v>0.59619999999999995</v>
      </c>
      <c r="AR235" s="92">
        <v>2.0598000000000001</v>
      </c>
      <c r="AX235" s="92">
        <v>1.3545</v>
      </c>
      <c r="AY235" s="92">
        <v>1.4903999999999999</v>
      </c>
      <c r="BA235" s="92">
        <v>3.5112999999999999</v>
      </c>
    </row>
    <row r="236" spans="1:53">
      <c r="A236" s="92">
        <v>0.26669999999999999</v>
      </c>
      <c r="B236" s="92">
        <v>0.57469999999999999</v>
      </c>
      <c r="D236" s="92">
        <v>4.1824000000000003</v>
      </c>
      <c r="H236" s="92">
        <v>0.30709999999999998</v>
      </c>
      <c r="I236" s="92">
        <v>1.0456000000000001</v>
      </c>
      <c r="K236" s="92">
        <v>0.33439999999999998</v>
      </c>
      <c r="L236" s="92">
        <v>1.1214</v>
      </c>
      <c r="M236" s="92">
        <v>2.3559999999999999</v>
      </c>
      <c r="N236" s="92">
        <v>0.28460000000000002</v>
      </c>
      <c r="O236" s="92">
        <v>1.0247999999999999</v>
      </c>
      <c r="Q236" s="92">
        <v>1.0637000000000001</v>
      </c>
      <c r="R236" s="92">
        <v>2.1998000000000002</v>
      </c>
      <c r="AA236" s="92">
        <v>0.2311</v>
      </c>
      <c r="AB236" s="92">
        <v>0.50780000000000003</v>
      </c>
      <c r="AC236" s="92">
        <v>1.5167999999999999</v>
      </c>
      <c r="AD236" s="92">
        <v>3.5777999999999999</v>
      </c>
      <c r="AH236" s="92">
        <v>0.27210000000000001</v>
      </c>
      <c r="AI236" s="92">
        <v>0.5746</v>
      </c>
      <c r="AK236" s="92">
        <v>0.29339999999999999</v>
      </c>
      <c r="AL236" s="92">
        <v>1.0355000000000001</v>
      </c>
      <c r="AN236" s="92">
        <v>0.25190000000000001</v>
      </c>
      <c r="AO236" s="92">
        <v>0.55289999999999995</v>
      </c>
      <c r="AP236" s="92">
        <v>2.0320999999999998</v>
      </c>
      <c r="AQ236" s="92">
        <v>0.59650000000000003</v>
      </c>
      <c r="AR236" s="92">
        <v>2.0604</v>
      </c>
      <c r="AX236" s="92">
        <v>1.3551</v>
      </c>
      <c r="AY236" s="92">
        <v>1.4911000000000001</v>
      </c>
      <c r="BA236" s="92">
        <v>3.5129000000000001</v>
      </c>
    </row>
    <row r="237" spans="1:53">
      <c r="A237" s="92">
        <v>0.26690000000000003</v>
      </c>
      <c r="B237" s="92">
        <v>0.57499999999999996</v>
      </c>
      <c r="D237" s="92">
        <v>4.1837</v>
      </c>
      <c r="H237" s="92">
        <v>0.30730000000000002</v>
      </c>
      <c r="I237" s="92">
        <v>1.046</v>
      </c>
      <c r="K237" s="92">
        <v>0.33460000000000001</v>
      </c>
      <c r="L237" s="92">
        <v>1.1217999999999999</v>
      </c>
      <c r="M237" s="92">
        <v>2.3567999999999998</v>
      </c>
      <c r="N237" s="92">
        <v>0.2848</v>
      </c>
      <c r="O237" s="92">
        <v>1.0250999999999999</v>
      </c>
      <c r="Q237" s="92">
        <v>1.0640000000000001</v>
      </c>
      <c r="R237" s="92">
        <v>2.2004000000000001</v>
      </c>
      <c r="AA237" s="92">
        <v>0.23119999999999999</v>
      </c>
      <c r="AB237" s="92">
        <v>0.5081</v>
      </c>
      <c r="AC237" s="92">
        <v>1.5174000000000001</v>
      </c>
      <c r="AD237" s="92">
        <v>3.5789</v>
      </c>
      <c r="AH237" s="92">
        <v>0.2722</v>
      </c>
      <c r="AI237" s="92">
        <v>0.57499999999999996</v>
      </c>
      <c r="AK237" s="92">
        <v>0.29360000000000003</v>
      </c>
      <c r="AL237" s="92">
        <v>1.0358000000000001</v>
      </c>
      <c r="AN237" s="92">
        <v>0.25209999999999999</v>
      </c>
      <c r="AO237" s="92">
        <v>0.55320000000000003</v>
      </c>
      <c r="AP237" s="92">
        <v>2.0327000000000002</v>
      </c>
      <c r="AQ237" s="92">
        <v>0.5968</v>
      </c>
      <c r="AR237" s="92">
        <v>2.0611000000000002</v>
      </c>
      <c r="AX237" s="92">
        <v>1.3556999999999999</v>
      </c>
      <c r="AY237" s="92">
        <v>1.4918</v>
      </c>
      <c r="BA237" s="92">
        <v>3.5145</v>
      </c>
    </row>
    <row r="238" spans="1:53">
      <c r="A238" s="92">
        <v>0.26700000000000002</v>
      </c>
      <c r="B238" s="92">
        <v>0.57530000000000003</v>
      </c>
      <c r="D238" s="92">
        <v>4.1848999999999998</v>
      </c>
      <c r="H238" s="92">
        <v>0.30740000000000001</v>
      </c>
      <c r="I238" s="92">
        <v>1.0463</v>
      </c>
      <c r="K238" s="92">
        <v>0.33479999999999999</v>
      </c>
      <c r="L238" s="92">
        <v>1.1222000000000001</v>
      </c>
      <c r="M238" s="92">
        <v>2.3574999999999999</v>
      </c>
      <c r="N238" s="92">
        <v>0.28499999999999998</v>
      </c>
      <c r="O238" s="92">
        <v>1.0255000000000001</v>
      </c>
      <c r="Q238" s="92">
        <v>1.0643</v>
      </c>
      <c r="R238" s="92">
        <v>2.2010999999999998</v>
      </c>
      <c r="AA238" s="92">
        <v>0.23130000000000001</v>
      </c>
      <c r="AB238" s="92">
        <v>0.50839999999999996</v>
      </c>
      <c r="AC238" s="92">
        <v>1.5179</v>
      </c>
      <c r="AD238" s="92">
        <v>3.5800999999999998</v>
      </c>
      <c r="AH238" s="92">
        <v>0.27239999999999998</v>
      </c>
      <c r="AI238" s="92">
        <v>0.57530000000000003</v>
      </c>
      <c r="AK238" s="92">
        <v>0.29380000000000001</v>
      </c>
      <c r="AL238" s="92">
        <v>1.0362</v>
      </c>
      <c r="AN238" s="92">
        <v>0.25219999999999998</v>
      </c>
      <c r="AO238" s="92">
        <v>0.55349999999999999</v>
      </c>
      <c r="AP238" s="92">
        <v>2.0333000000000001</v>
      </c>
      <c r="AQ238" s="92">
        <v>0.59709999999999996</v>
      </c>
      <c r="AR238" s="92">
        <v>2.0617000000000001</v>
      </c>
      <c r="AX238" s="92">
        <v>1.3564000000000001</v>
      </c>
      <c r="AY238" s="92">
        <v>1.4924999999999999</v>
      </c>
      <c r="BA238" s="92">
        <v>3.5160999999999998</v>
      </c>
    </row>
    <row r="239" spans="1:53">
      <c r="A239" s="92">
        <v>0.26719999999999999</v>
      </c>
      <c r="B239" s="92">
        <v>0.5756</v>
      </c>
      <c r="D239" s="92">
        <v>4.1860999999999997</v>
      </c>
      <c r="H239" s="92">
        <v>0.30759999999999998</v>
      </c>
      <c r="I239" s="92">
        <v>1.0467</v>
      </c>
      <c r="K239" s="92">
        <v>0.33500000000000002</v>
      </c>
      <c r="L239" s="92">
        <v>1.1226</v>
      </c>
      <c r="M239" s="92">
        <v>2.3582999999999998</v>
      </c>
      <c r="N239" s="92">
        <v>0.28510000000000002</v>
      </c>
      <c r="O239" s="92">
        <v>1.0258</v>
      </c>
      <c r="Q239" s="92">
        <v>1.0646</v>
      </c>
      <c r="R239" s="92">
        <v>2.2017000000000002</v>
      </c>
      <c r="AA239" s="92">
        <v>0.23150000000000001</v>
      </c>
      <c r="AB239" s="92">
        <v>0.50860000000000005</v>
      </c>
      <c r="AC239" s="92">
        <v>1.5185</v>
      </c>
      <c r="AD239" s="92">
        <v>3.5811999999999999</v>
      </c>
      <c r="AH239" s="92">
        <v>0.27260000000000001</v>
      </c>
      <c r="AI239" s="92">
        <v>0.5756</v>
      </c>
      <c r="AK239" s="92">
        <v>0.29389999999999999</v>
      </c>
      <c r="AL239" s="92">
        <v>1.0365</v>
      </c>
      <c r="AN239" s="92">
        <v>0.25240000000000001</v>
      </c>
      <c r="AO239" s="92">
        <v>0.55379999999999996</v>
      </c>
      <c r="AP239" s="92">
        <v>2.0339999999999998</v>
      </c>
      <c r="AQ239" s="92">
        <v>0.59740000000000004</v>
      </c>
      <c r="AR239" s="92">
        <v>2.0623</v>
      </c>
      <c r="AX239" s="92">
        <v>1.357</v>
      </c>
      <c r="AY239" s="92">
        <v>1.4932000000000001</v>
      </c>
      <c r="BA239" s="92">
        <v>3.5175999999999998</v>
      </c>
    </row>
    <row r="240" spans="1:53">
      <c r="A240" s="92">
        <v>0.26729999999999998</v>
      </c>
      <c r="B240" s="92">
        <v>0.57589999999999997</v>
      </c>
      <c r="D240" s="92">
        <v>4.1872999999999996</v>
      </c>
      <c r="H240" s="92">
        <v>0.30780000000000002</v>
      </c>
      <c r="I240" s="92">
        <v>1.0469999999999999</v>
      </c>
      <c r="K240" s="92">
        <v>0.3352</v>
      </c>
      <c r="L240" s="92">
        <v>1.123</v>
      </c>
      <c r="M240" s="92">
        <v>2.3591000000000002</v>
      </c>
      <c r="N240" s="92">
        <v>0.2853</v>
      </c>
      <c r="O240" s="92">
        <v>1.0261</v>
      </c>
      <c r="Q240" s="92">
        <v>1.0649</v>
      </c>
      <c r="R240" s="92">
        <v>2.2023999999999999</v>
      </c>
      <c r="AA240" s="92">
        <v>0.2316</v>
      </c>
      <c r="AB240" s="92">
        <v>0.50890000000000002</v>
      </c>
      <c r="AC240" s="92">
        <v>1.5190999999999999</v>
      </c>
      <c r="AD240" s="92">
        <v>3.5823</v>
      </c>
      <c r="AH240" s="92">
        <v>0.2727</v>
      </c>
      <c r="AI240" s="92">
        <v>0.57589999999999997</v>
      </c>
      <c r="AK240" s="92">
        <v>0.29409999999999997</v>
      </c>
      <c r="AL240" s="92">
        <v>1.0368999999999999</v>
      </c>
      <c r="AN240" s="92">
        <v>0.25259999999999999</v>
      </c>
      <c r="AO240" s="92">
        <v>0.55420000000000003</v>
      </c>
      <c r="AP240" s="92">
        <v>2.0346000000000002</v>
      </c>
      <c r="AQ240" s="92">
        <v>0.59770000000000001</v>
      </c>
      <c r="AR240" s="92">
        <v>2.0629</v>
      </c>
      <c r="AX240" s="92">
        <v>1.3575999999999999</v>
      </c>
      <c r="AY240" s="92">
        <v>1.4939</v>
      </c>
      <c r="BA240" s="92">
        <v>3.5192000000000001</v>
      </c>
    </row>
    <row r="241" spans="1:53">
      <c r="A241" s="92">
        <v>0.26740000000000003</v>
      </c>
      <c r="B241" s="92">
        <v>0.57620000000000005</v>
      </c>
      <c r="D241" s="92">
        <v>4.1886000000000001</v>
      </c>
      <c r="H241" s="92">
        <v>0.30790000000000001</v>
      </c>
      <c r="I241" s="92">
        <v>1.0472999999999999</v>
      </c>
      <c r="K241" s="92">
        <v>0.33529999999999999</v>
      </c>
      <c r="L241" s="92">
        <v>1.1234</v>
      </c>
      <c r="M241" s="92">
        <v>2.3599000000000001</v>
      </c>
      <c r="N241" s="92">
        <v>0.28549999999999998</v>
      </c>
      <c r="O241" s="92">
        <v>1.0264</v>
      </c>
      <c r="Q241" s="92">
        <v>1.0652999999999999</v>
      </c>
      <c r="R241" s="92">
        <v>2.2029999999999998</v>
      </c>
      <c r="AA241" s="92">
        <v>0.23169999999999999</v>
      </c>
      <c r="AB241" s="92">
        <v>0.50919999999999999</v>
      </c>
      <c r="AC241" s="92">
        <v>1.5196000000000001</v>
      </c>
      <c r="AD241" s="92">
        <v>3.5834000000000001</v>
      </c>
      <c r="AH241" s="92">
        <v>0.27289999999999998</v>
      </c>
      <c r="AI241" s="92">
        <v>0.57630000000000003</v>
      </c>
      <c r="AK241" s="92">
        <v>0.29430000000000001</v>
      </c>
      <c r="AL241" s="92">
        <v>1.0371999999999999</v>
      </c>
      <c r="AN241" s="92">
        <v>0.25269999999999998</v>
      </c>
      <c r="AO241" s="92">
        <v>0.55449999999999999</v>
      </c>
      <c r="AP241" s="92">
        <v>2.0352000000000001</v>
      </c>
      <c r="AQ241" s="92">
        <v>0.59799999999999998</v>
      </c>
      <c r="AR241" s="92">
        <v>2.0634999999999999</v>
      </c>
      <c r="AX241" s="92">
        <v>1.3582000000000001</v>
      </c>
      <c r="AY241" s="92">
        <v>1.4945999999999999</v>
      </c>
      <c r="BA241" s="92">
        <v>3.5207999999999999</v>
      </c>
    </row>
    <row r="242" spans="1:53">
      <c r="A242" s="92">
        <v>0.2676</v>
      </c>
      <c r="B242" s="92">
        <v>0.57650000000000001</v>
      </c>
      <c r="D242" s="92">
        <v>4.1898</v>
      </c>
      <c r="H242" s="92">
        <v>0.30809999999999998</v>
      </c>
      <c r="I242" s="92">
        <v>1.0477000000000001</v>
      </c>
      <c r="K242" s="92">
        <v>0.33550000000000002</v>
      </c>
      <c r="L242" s="92">
        <v>1.1237999999999999</v>
      </c>
      <c r="M242" s="92">
        <v>2.3605999999999998</v>
      </c>
      <c r="N242" s="92">
        <v>0.28560000000000002</v>
      </c>
      <c r="O242" s="92">
        <v>1.0267999999999999</v>
      </c>
      <c r="Q242" s="92">
        <v>1.0656000000000001</v>
      </c>
      <c r="R242" s="92">
        <v>2.2037</v>
      </c>
      <c r="AA242" s="92">
        <v>0.2319</v>
      </c>
      <c r="AB242" s="92">
        <v>0.50949999999999995</v>
      </c>
      <c r="AC242" s="92">
        <v>1.5202</v>
      </c>
      <c r="AD242" s="92">
        <v>3.5844999999999998</v>
      </c>
      <c r="AH242" s="92">
        <v>0.27300000000000002</v>
      </c>
      <c r="AI242" s="92">
        <v>0.5766</v>
      </c>
      <c r="AK242" s="92">
        <v>0.29449999999999998</v>
      </c>
      <c r="AL242" s="92">
        <v>1.0376000000000001</v>
      </c>
      <c r="AN242" s="92">
        <v>0.25290000000000001</v>
      </c>
      <c r="AO242" s="92">
        <v>0.55479999999999996</v>
      </c>
      <c r="AP242" s="92">
        <v>2.0358999999999998</v>
      </c>
      <c r="AQ242" s="92">
        <v>0.59830000000000005</v>
      </c>
      <c r="AR242" s="92">
        <v>2.0640999999999998</v>
      </c>
      <c r="AX242" s="92">
        <v>1.3588</v>
      </c>
      <c r="AY242" s="92">
        <v>1.4953000000000001</v>
      </c>
      <c r="BA242" s="92">
        <v>3.5224000000000002</v>
      </c>
    </row>
    <row r="243" spans="1:53">
      <c r="A243" s="92">
        <v>0.26769999999999999</v>
      </c>
      <c r="B243" s="92">
        <v>0.57679999999999998</v>
      </c>
      <c r="D243" s="92">
        <v>4.1909999999999998</v>
      </c>
      <c r="H243" s="92">
        <v>0.30830000000000002</v>
      </c>
      <c r="I243" s="92">
        <v>1.048</v>
      </c>
      <c r="K243" s="92">
        <v>0.3357</v>
      </c>
      <c r="L243" s="92">
        <v>1.1241000000000001</v>
      </c>
      <c r="M243" s="92">
        <v>2.3614000000000002</v>
      </c>
      <c r="N243" s="92">
        <v>0.2858</v>
      </c>
      <c r="O243" s="92">
        <v>1.0270999999999999</v>
      </c>
      <c r="Q243" s="92">
        <v>1.0659000000000001</v>
      </c>
      <c r="R243" s="92">
        <v>2.2042999999999999</v>
      </c>
      <c r="AA243" s="92">
        <v>0.23200000000000001</v>
      </c>
      <c r="AB243" s="92">
        <v>0.50970000000000004</v>
      </c>
      <c r="AC243" s="92">
        <v>1.5206999999999999</v>
      </c>
      <c r="AD243" s="92">
        <v>3.5855999999999999</v>
      </c>
      <c r="AH243" s="92">
        <v>0.2732</v>
      </c>
      <c r="AI243" s="92">
        <v>0.57689999999999997</v>
      </c>
      <c r="AK243" s="92">
        <v>0.29459999999999997</v>
      </c>
      <c r="AL243" s="92">
        <v>1.0379</v>
      </c>
      <c r="AN243" s="92">
        <v>0.253</v>
      </c>
      <c r="AO243" s="92">
        <v>0.55510000000000004</v>
      </c>
      <c r="AP243" s="92">
        <v>2.0365000000000002</v>
      </c>
      <c r="AQ243" s="92">
        <v>0.59860000000000002</v>
      </c>
      <c r="AR243" s="92">
        <v>2.0648</v>
      </c>
      <c r="AX243" s="92">
        <v>1.3593999999999999</v>
      </c>
      <c r="AY243" s="92">
        <v>1.496</v>
      </c>
      <c r="BA243" s="92">
        <v>3.5238999999999998</v>
      </c>
    </row>
    <row r="244" spans="1:53">
      <c r="A244" s="92">
        <v>0.26790000000000003</v>
      </c>
      <c r="B244" s="92">
        <v>0.57709999999999995</v>
      </c>
      <c r="D244" s="92">
        <v>4.1921999999999997</v>
      </c>
      <c r="H244" s="92">
        <v>0.30840000000000001</v>
      </c>
      <c r="I244" s="92">
        <v>1.0483</v>
      </c>
      <c r="K244" s="92">
        <v>0.33589999999999998</v>
      </c>
      <c r="L244" s="92">
        <v>1.1245000000000001</v>
      </c>
      <c r="M244" s="92">
        <v>2.3622000000000001</v>
      </c>
      <c r="N244" s="92">
        <v>0.28599999999999998</v>
      </c>
      <c r="O244" s="92">
        <v>1.0274000000000001</v>
      </c>
      <c r="Q244" s="92">
        <v>1.0662</v>
      </c>
      <c r="R244" s="92">
        <v>2.2050000000000001</v>
      </c>
      <c r="AA244" s="92">
        <v>0.2321</v>
      </c>
      <c r="AB244" s="92">
        <v>0.51</v>
      </c>
      <c r="AC244" s="92">
        <v>1.5213000000000001</v>
      </c>
      <c r="AD244" s="92">
        <v>3.5868000000000002</v>
      </c>
      <c r="AH244" s="92">
        <v>0.27329999999999999</v>
      </c>
      <c r="AI244" s="92">
        <v>0.57720000000000005</v>
      </c>
      <c r="AK244" s="92">
        <v>0.29480000000000001</v>
      </c>
      <c r="AL244" s="92">
        <v>1.0383</v>
      </c>
      <c r="AN244" s="92">
        <v>0.25319999999999998</v>
      </c>
      <c r="AO244" s="92">
        <v>0.55549999999999999</v>
      </c>
      <c r="AP244" s="92">
        <v>2.0371000000000001</v>
      </c>
      <c r="AQ244" s="92">
        <v>0.59889999999999999</v>
      </c>
      <c r="AR244" s="92">
        <v>2.0653999999999999</v>
      </c>
      <c r="AX244" s="92">
        <v>1.3601000000000001</v>
      </c>
      <c r="AY244" s="92">
        <v>1.4967999999999999</v>
      </c>
      <c r="BA244" s="92">
        <v>3.5255000000000001</v>
      </c>
    </row>
    <row r="245" spans="1:53">
      <c r="A245" s="92">
        <v>0.26800000000000002</v>
      </c>
      <c r="B245" s="92">
        <v>0.57740000000000002</v>
      </c>
      <c r="D245" s="92">
        <v>4.1935000000000002</v>
      </c>
      <c r="H245" s="92">
        <v>0.30859999999999999</v>
      </c>
      <c r="I245" s="92">
        <v>1.0487</v>
      </c>
      <c r="K245" s="92">
        <v>0.33610000000000001</v>
      </c>
      <c r="L245" s="92">
        <v>1.1249</v>
      </c>
      <c r="M245" s="92">
        <v>2.363</v>
      </c>
      <c r="N245" s="92">
        <v>0.28610000000000002</v>
      </c>
      <c r="O245" s="92">
        <v>1.0278</v>
      </c>
      <c r="Q245" s="92">
        <v>1.0666</v>
      </c>
      <c r="R245" s="92">
        <v>2.2056</v>
      </c>
      <c r="AA245" s="92">
        <v>0.23230000000000001</v>
      </c>
      <c r="AB245" s="92">
        <v>0.51029999999999998</v>
      </c>
      <c r="AC245" s="92">
        <v>1.5218</v>
      </c>
      <c r="AD245" s="92">
        <v>3.5878999999999999</v>
      </c>
      <c r="AH245" s="92">
        <v>0.27350000000000002</v>
      </c>
      <c r="AI245" s="92">
        <v>0.57750000000000001</v>
      </c>
      <c r="AK245" s="92">
        <v>0.29499999999999998</v>
      </c>
      <c r="AL245" s="92">
        <v>1.0386</v>
      </c>
      <c r="AN245" s="92">
        <v>0.25330000000000003</v>
      </c>
      <c r="AO245" s="92">
        <v>0.55579999999999996</v>
      </c>
      <c r="AP245" s="92">
        <v>2.0377999999999998</v>
      </c>
      <c r="AQ245" s="92">
        <v>0.59919999999999995</v>
      </c>
      <c r="AR245" s="92">
        <v>2.0659999999999998</v>
      </c>
      <c r="AX245" s="92">
        <v>1.3607</v>
      </c>
      <c r="AY245" s="92">
        <v>1.4975000000000001</v>
      </c>
      <c r="BA245" s="92">
        <v>3.5270999999999999</v>
      </c>
    </row>
    <row r="246" spans="1:53">
      <c r="A246" s="92">
        <v>0.26819999999999999</v>
      </c>
      <c r="B246" s="92">
        <v>0.57769999999999999</v>
      </c>
      <c r="D246" s="92">
        <v>4.1947000000000001</v>
      </c>
      <c r="H246" s="92">
        <v>0.30869999999999997</v>
      </c>
      <c r="I246" s="92">
        <v>1.0489999999999999</v>
      </c>
      <c r="K246" s="92">
        <v>0.33629999999999999</v>
      </c>
      <c r="L246" s="92">
        <v>1.1253</v>
      </c>
      <c r="M246" s="92">
        <v>2.3637999999999999</v>
      </c>
      <c r="N246" s="92">
        <v>0.2863</v>
      </c>
      <c r="O246" s="92">
        <v>1.0281</v>
      </c>
      <c r="Q246" s="92">
        <v>1.0669</v>
      </c>
      <c r="R246" s="92">
        <v>2.2063000000000001</v>
      </c>
      <c r="AA246" s="92">
        <v>0.2324</v>
      </c>
      <c r="AB246" s="92">
        <v>0.51060000000000005</v>
      </c>
      <c r="AC246" s="92">
        <v>1.5224</v>
      </c>
      <c r="AD246" s="92">
        <v>3.589</v>
      </c>
      <c r="AH246" s="92">
        <v>0.27360000000000001</v>
      </c>
      <c r="AI246" s="92">
        <v>0.57789999999999997</v>
      </c>
      <c r="AK246" s="92">
        <v>0.29509999999999997</v>
      </c>
      <c r="AL246" s="92">
        <v>1.0389999999999999</v>
      </c>
      <c r="AN246" s="92">
        <v>0.2535</v>
      </c>
      <c r="AO246" s="92">
        <v>0.55610000000000004</v>
      </c>
      <c r="AP246" s="92">
        <v>2.0384000000000002</v>
      </c>
      <c r="AQ246" s="92">
        <v>0.59950000000000003</v>
      </c>
      <c r="AR246" s="92">
        <v>2.0666000000000002</v>
      </c>
      <c r="AX246" s="92">
        <v>1.3613</v>
      </c>
      <c r="AY246" s="92">
        <v>1.4982</v>
      </c>
      <c r="BA246" s="92">
        <v>3.5287000000000002</v>
      </c>
    </row>
    <row r="247" spans="1:53">
      <c r="A247" s="92">
        <v>0.26829999999999998</v>
      </c>
      <c r="B247" s="92">
        <v>0.57799999999999996</v>
      </c>
      <c r="D247" s="92">
        <v>4.1959</v>
      </c>
      <c r="H247" s="92">
        <v>0.30890000000000001</v>
      </c>
      <c r="I247" s="92">
        <v>1.0494000000000001</v>
      </c>
      <c r="K247" s="92">
        <v>0.33650000000000002</v>
      </c>
      <c r="L247" s="92">
        <v>1.1256999999999999</v>
      </c>
      <c r="M247" s="92">
        <v>2.3645</v>
      </c>
      <c r="N247" s="92">
        <v>0.28649999999999998</v>
      </c>
      <c r="O247" s="92">
        <v>1.0284</v>
      </c>
      <c r="Q247" s="92">
        <v>1.0671999999999999</v>
      </c>
      <c r="R247" s="92">
        <v>2.2069000000000001</v>
      </c>
      <c r="AA247" s="92">
        <v>0.23250000000000001</v>
      </c>
      <c r="AB247" s="92">
        <v>0.51090000000000002</v>
      </c>
      <c r="AC247" s="92">
        <v>1.5228999999999999</v>
      </c>
      <c r="AD247" s="92">
        <v>3.5901000000000001</v>
      </c>
      <c r="AH247" s="92">
        <v>0.27379999999999999</v>
      </c>
      <c r="AI247" s="92">
        <v>0.57820000000000005</v>
      </c>
      <c r="AK247" s="92">
        <v>0.29530000000000001</v>
      </c>
      <c r="AL247" s="92">
        <v>1.0392999999999999</v>
      </c>
      <c r="AN247" s="92">
        <v>0.25369999999999998</v>
      </c>
      <c r="AO247" s="92">
        <v>0.55640000000000001</v>
      </c>
      <c r="AP247" s="92">
        <v>2.0390000000000001</v>
      </c>
      <c r="AQ247" s="92">
        <v>0.5998</v>
      </c>
      <c r="AR247" s="92">
        <v>2.0672000000000001</v>
      </c>
      <c r="AX247" s="92">
        <v>1.3619000000000001</v>
      </c>
      <c r="AY247" s="92">
        <v>1.4988999999999999</v>
      </c>
      <c r="BA247" s="92">
        <v>3.5303</v>
      </c>
    </row>
    <row r="248" spans="1:53">
      <c r="A248" s="92">
        <v>0.26850000000000002</v>
      </c>
      <c r="B248" s="92">
        <v>0.57830000000000004</v>
      </c>
      <c r="D248" s="92">
        <v>4.1970999999999998</v>
      </c>
      <c r="H248" s="92">
        <v>0.30909999999999999</v>
      </c>
      <c r="I248" s="92">
        <v>1.0497000000000001</v>
      </c>
      <c r="K248" s="92">
        <v>0.3367</v>
      </c>
      <c r="L248" s="92">
        <v>1.1261000000000001</v>
      </c>
      <c r="M248" s="92">
        <v>2.3653</v>
      </c>
      <c r="N248" s="92">
        <v>0.28660000000000002</v>
      </c>
      <c r="O248" s="92">
        <v>1.0287999999999999</v>
      </c>
      <c r="Q248" s="92">
        <v>1.0674999999999999</v>
      </c>
      <c r="R248" s="92">
        <v>2.2075999999999998</v>
      </c>
      <c r="AA248" s="92">
        <v>0.23269999999999999</v>
      </c>
      <c r="AB248" s="92">
        <v>0.5111</v>
      </c>
      <c r="AC248" s="92">
        <v>1.5235000000000001</v>
      </c>
      <c r="AD248" s="92">
        <v>3.5912000000000002</v>
      </c>
      <c r="AH248" s="92">
        <v>0.27389999999999998</v>
      </c>
      <c r="AI248" s="92">
        <v>0.57850000000000001</v>
      </c>
      <c r="AK248" s="92">
        <v>0.29549999999999998</v>
      </c>
      <c r="AL248" s="92">
        <v>1.0397000000000001</v>
      </c>
      <c r="AN248" s="92">
        <v>0.25380000000000003</v>
      </c>
      <c r="AO248" s="92">
        <v>0.55669999999999997</v>
      </c>
      <c r="AP248" s="92">
        <v>2.0396999999999998</v>
      </c>
      <c r="AQ248" s="92">
        <v>1.0001</v>
      </c>
      <c r="AR248" s="92">
        <v>2.0678000000000001</v>
      </c>
      <c r="AX248" s="92">
        <v>1.3625</v>
      </c>
      <c r="AY248" s="92">
        <v>1.4996</v>
      </c>
      <c r="BA248" s="92">
        <v>3.5318000000000001</v>
      </c>
    </row>
    <row r="249" spans="1:53">
      <c r="A249" s="92">
        <v>0.26860000000000001</v>
      </c>
      <c r="B249" s="92">
        <v>0.5786</v>
      </c>
      <c r="D249" s="92">
        <v>4.1984000000000004</v>
      </c>
      <c r="H249" s="92">
        <v>0.30919999999999997</v>
      </c>
      <c r="I249" s="92">
        <v>1.05</v>
      </c>
      <c r="K249" s="92">
        <v>0.33689999999999998</v>
      </c>
      <c r="L249" s="92">
        <v>1.1265000000000001</v>
      </c>
      <c r="M249" s="92">
        <v>2.3660999999999999</v>
      </c>
      <c r="N249" s="92">
        <v>0.2868</v>
      </c>
      <c r="O249" s="92">
        <v>1.0290999999999999</v>
      </c>
      <c r="Q249" s="92">
        <v>1.0679000000000001</v>
      </c>
      <c r="R249" s="92">
        <v>2.2082000000000002</v>
      </c>
      <c r="AA249" s="92">
        <v>0.23280000000000001</v>
      </c>
      <c r="AB249" s="92">
        <v>0.51139999999999997</v>
      </c>
      <c r="AC249" s="92">
        <v>1.5241</v>
      </c>
      <c r="AD249" s="92">
        <v>3.5924</v>
      </c>
      <c r="AH249" s="92">
        <v>0.27410000000000001</v>
      </c>
      <c r="AI249" s="92">
        <v>0.57879999999999998</v>
      </c>
      <c r="AK249" s="92">
        <v>0.29570000000000002</v>
      </c>
      <c r="AL249" s="92">
        <v>1.0401</v>
      </c>
      <c r="AN249" s="92">
        <v>0.254</v>
      </c>
      <c r="AO249" s="92">
        <v>0.55710000000000004</v>
      </c>
      <c r="AP249" s="92">
        <v>2.0402999999999998</v>
      </c>
      <c r="AQ249" s="92">
        <v>1.0004</v>
      </c>
      <c r="AR249" s="92">
        <v>2.0684999999999998</v>
      </c>
      <c r="AX249" s="92">
        <v>1.3632</v>
      </c>
      <c r="AY249" s="92">
        <v>1.5003</v>
      </c>
      <c r="BA249" s="92">
        <v>3.5333999999999999</v>
      </c>
    </row>
    <row r="250" spans="1:53">
      <c r="A250" s="92">
        <v>0.26879999999999998</v>
      </c>
      <c r="B250" s="92">
        <v>0.57889999999999997</v>
      </c>
      <c r="D250" s="92">
        <v>4.1996000000000002</v>
      </c>
      <c r="H250" s="92">
        <v>0.30940000000000001</v>
      </c>
      <c r="I250" s="92">
        <v>1.0504</v>
      </c>
      <c r="K250" s="92">
        <v>0.33710000000000001</v>
      </c>
      <c r="L250" s="92">
        <v>1.1269</v>
      </c>
      <c r="M250" s="92">
        <v>2.3668999999999998</v>
      </c>
      <c r="N250" s="92">
        <v>0.28689999999999999</v>
      </c>
      <c r="O250" s="92">
        <v>1.0294000000000001</v>
      </c>
      <c r="Q250" s="92">
        <v>1.0682</v>
      </c>
      <c r="R250" s="92">
        <v>2.2088999999999999</v>
      </c>
      <c r="AA250" s="92">
        <v>0.23300000000000001</v>
      </c>
      <c r="AB250" s="92">
        <v>0.51170000000000004</v>
      </c>
      <c r="AC250" s="92">
        <v>1.5246</v>
      </c>
      <c r="AD250" s="92">
        <v>3.5935000000000001</v>
      </c>
      <c r="AH250" s="92">
        <v>0.2742</v>
      </c>
      <c r="AI250" s="92">
        <v>0.57920000000000005</v>
      </c>
      <c r="AK250" s="92">
        <v>0.29580000000000001</v>
      </c>
      <c r="AL250" s="92">
        <v>1.0404</v>
      </c>
      <c r="AN250" s="92">
        <v>0.25409999999999999</v>
      </c>
      <c r="AO250" s="92">
        <v>0.55740000000000001</v>
      </c>
      <c r="AP250" s="92">
        <v>2.0409999999999999</v>
      </c>
      <c r="AQ250" s="92">
        <v>1.0006999999999999</v>
      </c>
      <c r="AR250" s="92">
        <v>2.0691000000000002</v>
      </c>
      <c r="AX250" s="92">
        <v>1.3637999999999999</v>
      </c>
      <c r="AY250" s="92">
        <v>1.5009999999999999</v>
      </c>
      <c r="BA250" s="92">
        <v>3.5350000000000001</v>
      </c>
    </row>
    <row r="251" spans="1:53">
      <c r="A251" s="92">
        <v>0.26889999999999997</v>
      </c>
      <c r="B251" s="92">
        <v>0.57930000000000004</v>
      </c>
      <c r="D251" s="92">
        <v>4.2008000000000001</v>
      </c>
      <c r="H251" s="92">
        <v>0.30959999999999999</v>
      </c>
      <c r="I251" s="92">
        <v>1.0507</v>
      </c>
      <c r="K251" s="92">
        <v>0.33729999999999999</v>
      </c>
      <c r="L251" s="92">
        <v>1.1273</v>
      </c>
      <c r="M251" s="92">
        <v>2.3677000000000001</v>
      </c>
      <c r="N251" s="92">
        <v>0.28710000000000002</v>
      </c>
      <c r="O251" s="92">
        <v>1.0298</v>
      </c>
      <c r="Q251" s="92">
        <v>1.0685</v>
      </c>
      <c r="R251" s="92">
        <v>2.2094999999999998</v>
      </c>
      <c r="AA251" s="92">
        <v>0.2331</v>
      </c>
      <c r="AB251" s="92">
        <v>0.51200000000000001</v>
      </c>
      <c r="AC251" s="92">
        <v>1.5251999999999999</v>
      </c>
      <c r="AD251" s="92">
        <v>3.5945999999999998</v>
      </c>
      <c r="AH251" s="92">
        <v>0.27439999999999998</v>
      </c>
      <c r="AI251" s="92">
        <v>0.57950000000000002</v>
      </c>
      <c r="AK251" s="92">
        <v>0.29599999999999999</v>
      </c>
      <c r="AL251" s="92">
        <v>1.0407999999999999</v>
      </c>
      <c r="AN251" s="92">
        <v>0.25430000000000003</v>
      </c>
      <c r="AO251" s="92">
        <v>0.55769999999999997</v>
      </c>
      <c r="AP251" s="92">
        <v>2.0415999999999999</v>
      </c>
      <c r="AQ251" s="92">
        <v>1.0009999999999999</v>
      </c>
      <c r="AR251" s="92">
        <v>2.0697000000000001</v>
      </c>
      <c r="AX251" s="92">
        <v>1.3644000000000001</v>
      </c>
      <c r="AY251" s="92">
        <v>1.5017</v>
      </c>
      <c r="BA251" s="92">
        <v>3.5366</v>
      </c>
    </row>
    <row r="252" spans="1:53">
      <c r="A252" s="92">
        <v>0.26910000000000001</v>
      </c>
      <c r="B252" s="92">
        <v>0.5796</v>
      </c>
      <c r="D252" s="92">
        <v>4.2020999999999997</v>
      </c>
      <c r="H252" s="92">
        <v>0.30969999999999998</v>
      </c>
      <c r="I252" s="92">
        <v>1.0510999999999999</v>
      </c>
      <c r="K252" s="92">
        <v>0.33750000000000002</v>
      </c>
      <c r="L252" s="92">
        <v>1.1276999999999999</v>
      </c>
      <c r="M252" s="92">
        <v>2.3683999999999998</v>
      </c>
      <c r="N252" s="92">
        <v>0.2873</v>
      </c>
      <c r="O252" s="92">
        <v>1.0301</v>
      </c>
      <c r="Q252" s="92">
        <v>1.0688</v>
      </c>
      <c r="R252" s="92">
        <v>2.2101999999999999</v>
      </c>
      <c r="AA252" s="92">
        <v>0.23319999999999999</v>
      </c>
      <c r="AB252" s="92">
        <v>0.51229999999999998</v>
      </c>
      <c r="AC252" s="92">
        <v>1.5257000000000001</v>
      </c>
      <c r="AD252" s="92">
        <v>3.5956999999999999</v>
      </c>
      <c r="AH252" s="92">
        <v>0.27460000000000001</v>
      </c>
      <c r="AI252" s="92">
        <v>0.57979999999999998</v>
      </c>
      <c r="AK252" s="92">
        <v>0.29620000000000002</v>
      </c>
      <c r="AL252" s="92">
        <v>1.0410999999999999</v>
      </c>
      <c r="AN252" s="92">
        <v>0.25440000000000002</v>
      </c>
      <c r="AO252" s="92">
        <v>0.55800000000000005</v>
      </c>
      <c r="AP252" s="92">
        <v>2.0421999999999998</v>
      </c>
      <c r="AQ252" s="92">
        <v>1.0013000000000001</v>
      </c>
      <c r="AR252" s="92">
        <v>2.0703</v>
      </c>
      <c r="AX252" s="92">
        <v>1.365</v>
      </c>
      <c r="AY252" s="92">
        <v>1.5024</v>
      </c>
      <c r="BA252" s="92">
        <v>3.5381999999999998</v>
      </c>
    </row>
    <row r="253" spans="1:53">
      <c r="A253" s="92">
        <v>0.26919999999999999</v>
      </c>
      <c r="B253" s="92">
        <v>0.57989999999999997</v>
      </c>
      <c r="D253" s="92">
        <v>4.2032999999999996</v>
      </c>
      <c r="H253" s="92">
        <v>0.30990000000000001</v>
      </c>
      <c r="I253" s="92">
        <v>1.0513999999999999</v>
      </c>
      <c r="K253" s="92">
        <v>0.3377</v>
      </c>
      <c r="L253" s="92">
        <v>1.1281000000000001</v>
      </c>
      <c r="M253" s="92">
        <v>2.3692000000000002</v>
      </c>
      <c r="N253" s="92">
        <v>0.28739999999999999</v>
      </c>
      <c r="O253" s="92">
        <v>1.0304</v>
      </c>
      <c r="Q253" s="92">
        <v>1.0691999999999999</v>
      </c>
      <c r="R253" s="92">
        <v>2.2107999999999999</v>
      </c>
      <c r="AA253" s="92">
        <v>0.2334</v>
      </c>
      <c r="AB253" s="92">
        <v>0.51249999999999996</v>
      </c>
      <c r="AC253" s="92">
        <v>1.5263</v>
      </c>
      <c r="AD253" s="92">
        <v>3.5968</v>
      </c>
      <c r="AH253" s="92">
        <v>0.2747</v>
      </c>
      <c r="AI253" s="92">
        <v>0.58009999999999995</v>
      </c>
      <c r="AK253" s="92">
        <v>0.2964</v>
      </c>
      <c r="AL253" s="92">
        <v>1.0415000000000001</v>
      </c>
      <c r="AN253" s="92">
        <v>0.25459999999999999</v>
      </c>
      <c r="AO253" s="92">
        <v>0.55840000000000001</v>
      </c>
      <c r="AP253" s="92">
        <v>2.0428999999999999</v>
      </c>
      <c r="AQ253" s="92">
        <v>1.0016</v>
      </c>
      <c r="AR253" s="92">
        <v>2.0709</v>
      </c>
      <c r="AX253" s="92">
        <v>1.3656999999999999</v>
      </c>
      <c r="AY253" s="92">
        <v>1.5031000000000001</v>
      </c>
      <c r="BA253" s="92">
        <v>3.5398000000000001</v>
      </c>
    </row>
    <row r="254" spans="1:53">
      <c r="A254" s="92">
        <v>0.26939999999999997</v>
      </c>
      <c r="B254" s="92">
        <v>0.58020000000000005</v>
      </c>
      <c r="D254" s="92">
        <v>4.2045000000000003</v>
      </c>
      <c r="H254" s="92">
        <v>0.31009999999999999</v>
      </c>
      <c r="I254" s="92">
        <v>1.0517000000000001</v>
      </c>
      <c r="K254" s="92">
        <v>0.33789999999999998</v>
      </c>
      <c r="L254" s="92">
        <v>1.1285000000000001</v>
      </c>
      <c r="M254" s="92">
        <v>2.37</v>
      </c>
      <c r="N254" s="92">
        <v>0.28760000000000002</v>
      </c>
      <c r="O254" s="92">
        <v>1.0307999999999999</v>
      </c>
      <c r="Q254" s="92">
        <v>1.0694999999999999</v>
      </c>
      <c r="R254" s="92">
        <v>2.2115</v>
      </c>
      <c r="AA254" s="92">
        <v>0.23350000000000001</v>
      </c>
      <c r="AB254" s="92">
        <v>0.51280000000000003</v>
      </c>
      <c r="AC254" s="92">
        <v>1.5267999999999999</v>
      </c>
      <c r="AD254" s="92">
        <v>3.5979999999999999</v>
      </c>
      <c r="AH254" s="92">
        <v>0.27489999999999998</v>
      </c>
      <c r="AI254" s="92">
        <v>0.58050000000000002</v>
      </c>
      <c r="AK254" s="92">
        <v>0.29649999999999999</v>
      </c>
      <c r="AL254" s="92">
        <v>1.0418000000000001</v>
      </c>
      <c r="AN254" s="92">
        <v>0.25480000000000003</v>
      </c>
      <c r="AO254" s="92">
        <v>0.55869999999999997</v>
      </c>
      <c r="AP254" s="92">
        <v>2.0434999999999999</v>
      </c>
      <c r="AQ254" s="92">
        <v>1.0019</v>
      </c>
      <c r="AR254" s="92">
        <v>2.0716000000000001</v>
      </c>
      <c r="AX254" s="92">
        <v>1.3663000000000001</v>
      </c>
      <c r="AY254" s="92">
        <v>1.5039</v>
      </c>
      <c r="BA254" s="92">
        <v>3.5413000000000001</v>
      </c>
    </row>
    <row r="255" spans="1:53">
      <c r="A255" s="92">
        <v>0.26950000000000002</v>
      </c>
      <c r="B255" s="92">
        <v>0.58050000000000002</v>
      </c>
      <c r="D255" s="92">
        <v>4.2058</v>
      </c>
      <c r="H255" s="92">
        <v>0.31019999999999998</v>
      </c>
      <c r="I255" s="92">
        <v>1.0521</v>
      </c>
      <c r="K255" s="92">
        <v>0.33810000000000001</v>
      </c>
      <c r="L255" s="92">
        <v>1.1289</v>
      </c>
      <c r="M255" s="92">
        <v>2.3708</v>
      </c>
      <c r="N255" s="92">
        <v>0.2878</v>
      </c>
      <c r="O255" s="92">
        <v>1.0310999999999999</v>
      </c>
      <c r="Q255" s="92">
        <v>1.0698000000000001</v>
      </c>
      <c r="R255" s="92">
        <v>2.2121</v>
      </c>
      <c r="AA255" s="92">
        <v>0.2336</v>
      </c>
      <c r="AB255" s="92">
        <v>0.5131</v>
      </c>
      <c r="AC255" s="92">
        <v>1.5274000000000001</v>
      </c>
      <c r="AD255" s="92">
        <v>3.5991</v>
      </c>
      <c r="AH255" s="92">
        <v>0.27500000000000002</v>
      </c>
      <c r="AI255" s="92">
        <v>0.58079999999999998</v>
      </c>
      <c r="AK255" s="92">
        <v>0.29670000000000002</v>
      </c>
      <c r="AL255" s="92">
        <v>1.0422</v>
      </c>
      <c r="AN255" s="92">
        <v>0.25490000000000002</v>
      </c>
      <c r="AO255" s="92">
        <v>0.55900000000000005</v>
      </c>
      <c r="AP255" s="92">
        <v>2.0442</v>
      </c>
      <c r="AQ255" s="92">
        <v>1.0022</v>
      </c>
      <c r="AR255" s="92">
        <v>2.0722</v>
      </c>
      <c r="AX255" s="92">
        <v>1.3669</v>
      </c>
      <c r="AY255" s="92">
        <v>1.5045999999999999</v>
      </c>
      <c r="BA255" s="92">
        <v>3.5428999999999999</v>
      </c>
    </row>
    <row r="256" spans="1:53">
      <c r="A256" s="92">
        <v>0.2697</v>
      </c>
      <c r="B256" s="92">
        <v>0.58079999999999998</v>
      </c>
      <c r="D256" s="92">
        <v>4.2069999999999999</v>
      </c>
      <c r="H256" s="92">
        <v>0.31040000000000001</v>
      </c>
      <c r="I256" s="92">
        <v>1.0524</v>
      </c>
      <c r="K256" s="92">
        <v>0.33829999999999999</v>
      </c>
      <c r="L256" s="92">
        <v>1.1293</v>
      </c>
      <c r="M256" s="92">
        <v>2.3715999999999999</v>
      </c>
      <c r="N256" s="92">
        <v>0.28789999999999999</v>
      </c>
      <c r="O256" s="92">
        <v>1.0314000000000001</v>
      </c>
      <c r="Q256" s="92">
        <v>1.0701000000000001</v>
      </c>
      <c r="R256" s="92">
        <v>2.2128000000000001</v>
      </c>
      <c r="AA256" s="92">
        <v>0.23380000000000001</v>
      </c>
      <c r="AB256" s="92">
        <v>0.51339999999999997</v>
      </c>
      <c r="AC256" s="92">
        <v>1.528</v>
      </c>
      <c r="AD256" s="92">
        <v>4.0002000000000004</v>
      </c>
      <c r="AH256" s="92">
        <v>0.2752</v>
      </c>
      <c r="AI256" s="92">
        <v>0.58109999999999995</v>
      </c>
      <c r="AK256" s="92">
        <v>0.2969</v>
      </c>
      <c r="AL256" s="92">
        <v>1.0425</v>
      </c>
      <c r="AN256" s="92">
        <v>0.25509999999999999</v>
      </c>
      <c r="AO256" s="92">
        <v>0.55930000000000002</v>
      </c>
      <c r="AP256" s="92">
        <v>2.0448</v>
      </c>
      <c r="AQ256" s="92">
        <v>1.0024999999999999</v>
      </c>
      <c r="AR256" s="92">
        <v>2.0728</v>
      </c>
      <c r="AX256" s="92">
        <v>1.3674999999999999</v>
      </c>
      <c r="AY256" s="92">
        <v>1.5053000000000001</v>
      </c>
      <c r="BA256" s="92">
        <v>3.5445000000000002</v>
      </c>
    </row>
    <row r="257" spans="1:53">
      <c r="A257" s="92">
        <v>0.26979999999999998</v>
      </c>
      <c r="B257" s="92">
        <v>0.58109999999999995</v>
      </c>
      <c r="D257" s="92">
        <v>4.2081999999999997</v>
      </c>
      <c r="H257" s="92">
        <v>0.31059999999999999</v>
      </c>
      <c r="I257" s="92">
        <v>1.0528</v>
      </c>
      <c r="K257" s="92">
        <v>0.33850000000000002</v>
      </c>
      <c r="L257" s="92">
        <v>1.1296999999999999</v>
      </c>
      <c r="M257" s="92">
        <v>2.3723000000000001</v>
      </c>
      <c r="N257" s="92">
        <v>0.28810000000000002</v>
      </c>
      <c r="O257" s="92">
        <v>1.0318000000000001</v>
      </c>
      <c r="Q257" s="92">
        <v>1.0705</v>
      </c>
      <c r="R257" s="92">
        <v>2.2134</v>
      </c>
      <c r="AA257" s="92">
        <v>0.2339</v>
      </c>
      <c r="AB257" s="92">
        <v>0.51359999999999995</v>
      </c>
      <c r="AC257" s="92">
        <v>1.5285</v>
      </c>
      <c r="AD257" s="92">
        <v>4.0012999999999996</v>
      </c>
      <c r="AH257" s="92">
        <v>0.27529999999999999</v>
      </c>
      <c r="AI257" s="92">
        <v>0.58140000000000003</v>
      </c>
      <c r="AK257" s="92">
        <v>0.29709999999999998</v>
      </c>
      <c r="AL257" s="92">
        <v>1.0428999999999999</v>
      </c>
      <c r="AN257" s="92">
        <v>0.25519999999999998</v>
      </c>
      <c r="AO257" s="92">
        <v>0.55969999999999998</v>
      </c>
      <c r="AP257" s="92">
        <v>2.0453999999999999</v>
      </c>
      <c r="AQ257" s="92">
        <v>1.0027999999999999</v>
      </c>
      <c r="AR257" s="92">
        <v>2.0733999999999999</v>
      </c>
      <c r="AX257" s="92">
        <v>1.3681000000000001</v>
      </c>
      <c r="AY257" s="92">
        <v>1.506</v>
      </c>
      <c r="BA257" s="92">
        <v>3.5461</v>
      </c>
    </row>
    <row r="258" spans="1:53">
      <c r="A258" s="92">
        <v>0.27</v>
      </c>
      <c r="B258" s="92">
        <v>0.58140000000000003</v>
      </c>
      <c r="D258" s="92">
        <v>4.2095000000000002</v>
      </c>
      <c r="H258" s="92">
        <v>0.31069999999999998</v>
      </c>
      <c r="I258" s="92">
        <v>1.0530999999999999</v>
      </c>
      <c r="K258" s="92">
        <v>0.3387</v>
      </c>
      <c r="L258" s="92">
        <v>1.1301000000000001</v>
      </c>
      <c r="M258" s="92">
        <v>2.3731</v>
      </c>
      <c r="N258" s="92">
        <v>0.2883</v>
      </c>
      <c r="O258" s="92">
        <v>1.0321</v>
      </c>
      <c r="Q258" s="92">
        <v>1.0708</v>
      </c>
      <c r="R258" s="92">
        <v>2.2141000000000002</v>
      </c>
      <c r="AA258" s="92">
        <v>0.23400000000000001</v>
      </c>
      <c r="AB258" s="92">
        <v>0.51390000000000002</v>
      </c>
      <c r="AC258" s="92">
        <v>1.5290999999999999</v>
      </c>
      <c r="AD258" s="92">
        <v>4.0025000000000004</v>
      </c>
      <c r="AH258" s="92">
        <v>0.27550000000000002</v>
      </c>
      <c r="AI258" s="92">
        <v>0.58179999999999998</v>
      </c>
      <c r="AK258" s="92">
        <v>0.29720000000000002</v>
      </c>
      <c r="AL258" s="92">
        <v>1.0432999999999999</v>
      </c>
      <c r="AN258" s="92">
        <v>0.25540000000000002</v>
      </c>
      <c r="AO258" s="92">
        <v>0.56000000000000005</v>
      </c>
      <c r="AP258" s="92">
        <v>2.0461</v>
      </c>
      <c r="AQ258" s="92">
        <v>1.0031000000000001</v>
      </c>
      <c r="AR258" s="92">
        <v>2.0739999999999998</v>
      </c>
      <c r="AX258" s="92">
        <v>1.3688</v>
      </c>
      <c r="AY258" s="92">
        <v>1.5066999999999999</v>
      </c>
      <c r="BA258" s="92">
        <v>3.5476999999999999</v>
      </c>
    </row>
    <row r="259" spans="1:53">
      <c r="A259" s="92">
        <v>0.27010000000000001</v>
      </c>
      <c r="B259" s="92">
        <v>0.58169999999999999</v>
      </c>
      <c r="D259" s="92">
        <v>4.2107000000000001</v>
      </c>
      <c r="H259" s="92">
        <v>0.31090000000000001</v>
      </c>
      <c r="I259" s="92">
        <v>1.0533999999999999</v>
      </c>
      <c r="K259" s="92">
        <v>0.33889999999999998</v>
      </c>
      <c r="L259" s="92">
        <v>1.1305000000000001</v>
      </c>
      <c r="M259" s="92">
        <v>2.3738999999999999</v>
      </c>
      <c r="N259" s="92">
        <v>0.28839999999999999</v>
      </c>
      <c r="O259" s="92">
        <v>1.0324</v>
      </c>
      <c r="Q259" s="92">
        <v>1.0710999999999999</v>
      </c>
      <c r="R259" s="92">
        <v>2.2147000000000001</v>
      </c>
      <c r="AA259" s="92">
        <v>0.23419999999999999</v>
      </c>
      <c r="AB259" s="92">
        <v>0.51419999999999999</v>
      </c>
      <c r="AC259" s="92">
        <v>1.5296000000000001</v>
      </c>
      <c r="AD259" s="92">
        <v>4.0035999999999996</v>
      </c>
      <c r="AH259" s="92">
        <v>0.27560000000000001</v>
      </c>
      <c r="AI259" s="92">
        <v>0.58209999999999995</v>
      </c>
      <c r="AK259" s="92">
        <v>0.2974</v>
      </c>
      <c r="AL259" s="92">
        <v>1.0436000000000001</v>
      </c>
      <c r="AN259" s="92">
        <v>0.25559999999999999</v>
      </c>
      <c r="AO259" s="92">
        <v>0.56030000000000002</v>
      </c>
      <c r="AP259" s="92">
        <v>2.0467</v>
      </c>
      <c r="AQ259" s="92">
        <v>1.0035000000000001</v>
      </c>
      <c r="AR259" s="92">
        <v>2.0747</v>
      </c>
      <c r="AX259" s="92">
        <v>1.3694</v>
      </c>
      <c r="AY259" s="92">
        <v>1.5074000000000001</v>
      </c>
      <c r="BA259" s="92">
        <v>3.5493000000000001</v>
      </c>
    </row>
    <row r="260" spans="1:53">
      <c r="A260" s="92">
        <v>0.27029999999999998</v>
      </c>
      <c r="B260" s="92">
        <v>0.58199999999999996</v>
      </c>
      <c r="D260" s="92">
        <v>4.2119</v>
      </c>
      <c r="H260" s="92">
        <v>0.311</v>
      </c>
      <c r="I260" s="92">
        <v>1.0538000000000001</v>
      </c>
      <c r="K260" s="92">
        <v>0.33910000000000001</v>
      </c>
      <c r="L260" s="92">
        <v>1.1309</v>
      </c>
      <c r="M260" s="92">
        <v>2.3746999999999998</v>
      </c>
      <c r="N260" s="92">
        <v>0.28860000000000002</v>
      </c>
      <c r="O260" s="92">
        <v>1.0327999999999999</v>
      </c>
      <c r="Q260" s="92">
        <v>1.0713999999999999</v>
      </c>
      <c r="R260" s="92">
        <v>2.2153999999999998</v>
      </c>
      <c r="AA260" s="92">
        <v>0.23430000000000001</v>
      </c>
      <c r="AB260" s="92">
        <v>0.51449999999999996</v>
      </c>
      <c r="AC260" s="92">
        <v>1.5302</v>
      </c>
      <c r="AD260" s="92">
        <v>4.0046999999999997</v>
      </c>
      <c r="AH260" s="92">
        <v>0.27579999999999999</v>
      </c>
      <c r="AI260" s="92">
        <v>0.58240000000000003</v>
      </c>
      <c r="AK260" s="92">
        <v>0.29759999999999998</v>
      </c>
      <c r="AL260" s="92">
        <v>1.044</v>
      </c>
      <c r="AN260" s="92">
        <v>0.25569999999999998</v>
      </c>
      <c r="AO260" s="92">
        <v>0.56059999999999999</v>
      </c>
      <c r="AP260" s="92">
        <v>2.0474000000000001</v>
      </c>
      <c r="AQ260" s="92">
        <v>1.0038</v>
      </c>
      <c r="AR260" s="92">
        <v>2.0752999999999999</v>
      </c>
      <c r="AX260" s="92">
        <v>1.37</v>
      </c>
      <c r="AY260" s="92">
        <v>1.5081</v>
      </c>
      <c r="BA260" s="92">
        <v>3.5508999999999999</v>
      </c>
    </row>
    <row r="261" spans="1:53">
      <c r="A261" s="92">
        <v>0.27039999999999997</v>
      </c>
      <c r="B261" s="92">
        <v>0.58230000000000004</v>
      </c>
      <c r="D261" s="92">
        <v>4.2131999999999996</v>
      </c>
      <c r="H261" s="92">
        <v>0.31119999999999998</v>
      </c>
      <c r="I261" s="92">
        <v>1.0541</v>
      </c>
      <c r="K261" s="92">
        <v>0.33929999999999999</v>
      </c>
      <c r="L261" s="92">
        <v>1.1313</v>
      </c>
      <c r="M261" s="92">
        <v>2.3755000000000002</v>
      </c>
      <c r="N261" s="92">
        <v>0.2888</v>
      </c>
      <c r="O261" s="92">
        <v>1.0330999999999999</v>
      </c>
      <c r="Q261" s="92">
        <v>1.0718000000000001</v>
      </c>
      <c r="R261" s="92">
        <v>2.2160000000000002</v>
      </c>
      <c r="AA261" s="92">
        <v>0.2344</v>
      </c>
      <c r="AB261" s="92">
        <v>0.51480000000000004</v>
      </c>
      <c r="AC261" s="92">
        <v>1.5307999999999999</v>
      </c>
      <c r="AD261" s="92">
        <v>4.0057999999999998</v>
      </c>
      <c r="AH261" s="92">
        <v>0.27589999999999998</v>
      </c>
      <c r="AI261" s="92">
        <v>0.5827</v>
      </c>
      <c r="AK261" s="92">
        <v>0.29770000000000002</v>
      </c>
      <c r="AL261" s="92">
        <v>1.0443</v>
      </c>
      <c r="AN261" s="92">
        <v>0.25590000000000002</v>
      </c>
      <c r="AO261" s="92">
        <v>0.56100000000000005</v>
      </c>
      <c r="AP261" s="92">
        <v>2.048</v>
      </c>
      <c r="AQ261" s="92">
        <v>1.0041</v>
      </c>
      <c r="AR261" s="92">
        <v>2.0758999999999999</v>
      </c>
      <c r="AX261" s="92">
        <v>1.3706</v>
      </c>
      <c r="AY261" s="92">
        <v>1.5087999999999999</v>
      </c>
      <c r="BA261" s="92">
        <v>3.5525000000000002</v>
      </c>
    </row>
    <row r="262" spans="1:53">
      <c r="A262" s="92">
        <v>0.27060000000000001</v>
      </c>
      <c r="B262" s="92">
        <v>0.58260000000000001</v>
      </c>
      <c r="D262" s="92">
        <v>4.2144000000000004</v>
      </c>
      <c r="H262" s="92">
        <v>0.31140000000000001</v>
      </c>
      <c r="I262" s="92">
        <v>1.0545</v>
      </c>
      <c r="K262" s="92">
        <v>0.33950000000000002</v>
      </c>
      <c r="L262" s="92">
        <v>1.1316999999999999</v>
      </c>
      <c r="M262" s="92">
        <v>2.3763000000000001</v>
      </c>
      <c r="N262" s="92">
        <v>0.28889999999999999</v>
      </c>
      <c r="O262" s="92">
        <v>1.0334000000000001</v>
      </c>
      <c r="Q262" s="92">
        <v>1.0721000000000001</v>
      </c>
      <c r="R262" s="92">
        <v>2.2166999999999999</v>
      </c>
      <c r="AA262" s="92">
        <v>0.2346</v>
      </c>
      <c r="AB262" s="92">
        <v>0.51500000000000001</v>
      </c>
      <c r="AC262" s="92">
        <v>1.5313000000000001</v>
      </c>
      <c r="AD262" s="92">
        <v>4.0069999999999997</v>
      </c>
      <c r="AH262" s="92">
        <v>0.27610000000000001</v>
      </c>
      <c r="AI262" s="92">
        <v>0.58309999999999995</v>
      </c>
      <c r="AK262" s="92">
        <v>0.2979</v>
      </c>
      <c r="AL262" s="92">
        <v>1.0447</v>
      </c>
      <c r="AN262" s="92">
        <v>0.25600000000000001</v>
      </c>
      <c r="AO262" s="92">
        <v>0.56130000000000002</v>
      </c>
      <c r="AP262" s="92">
        <v>2.0486</v>
      </c>
      <c r="AQ262" s="92">
        <v>1.0044</v>
      </c>
      <c r="AR262" s="92">
        <v>2.0764999999999998</v>
      </c>
      <c r="AX262" s="92">
        <v>1.3713</v>
      </c>
      <c r="AY262" s="92">
        <v>1.5096000000000001</v>
      </c>
      <c r="BA262" s="92">
        <v>3.5541</v>
      </c>
    </row>
    <row r="263" spans="1:53">
      <c r="A263" s="92">
        <v>0.2707</v>
      </c>
      <c r="B263" s="92">
        <v>0.58289999999999997</v>
      </c>
      <c r="D263" s="92">
        <v>4.2156000000000002</v>
      </c>
      <c r="H263" s="92">
        <v>0.3115</v>
      </c>
      <c r="I263" s="92">
        <v>1.0548</v>
      </c>
      <c r="K263" s="92">
        <v>0.3397</v>
      </c>
      <c r="L263" s="92">
        <v>1.1321000000000001</v>
      </c>
      <c r="M263" s="92">
        <v>2.3769999999999998</v>
      </c>
      <c r="N263" s="92">
        <v>0.28910000000000002</v>
      </c>
      <c r="O263" s="92">
        <v>1.0338000000000001</v>
      </c>
      <c r="Q263" s="92">
        <v>1.0724</v>
      </c>
      <c r="R263" s="92">
        <v>2.2172999999999998</v>
      </c>
      <c r="AA263" s="92">
        <v>0.23469999999999999</v>
      </c>
      <c r="AB263" s="92">
        <v>0.51529999999999998</v>
      </c>
      <c r="AC263" s="92">
        <v>1.5319</v>
      </c>
      <c r="AD263" s="92">
        <v>4.0080999999999998</v>
      </c>
      <c r="AH263" s="92">
        <v>0.27629999999999999</v>
      </c>
      <c r="AI263" s="92">
        <v>0.58340000000000003</v>
      </c>
      <c r="AK263" s="92">
        <v>0.29809999999999998</v>
      </c>
      <c r="AL263" s="92">
        <v>1.0449999999999999</v>
      </c>
      <c r="AN263" s="92">
        <v>0.25619999999999998</v>
      </c>
      <c r="AO263" s="92">
        <v>0.56159999999999999</v>
      </c>
      <c r="AP263" s="92">
        <v>2.0493000000000001</v>
      </c>
      <c r="AQ263" s="92">
        <v>1.0046999999999999</v>
      </c>
      <c r="AR263" s="92">
        <v>2.0771000000000002</v>
      </c>
      <c r="AX263" s="92">
        <v>1.3718999999999999</v>
      </c>
      <c r="AY263" s="92">
        <v>1.5103</v>
      </c>
      <c r="BA263" s="92">
        <v>3.5556000000000001</v>
      </c>
    </row>
    <row r="264" spans="1:53">
      <c r="A264" s="92">
        <v>0.27089999999999997</v>
      </c>
      <c r="B264" s="92">
        <v>0.58320000000000005</v>
      </c>
      <c r="D264" s="92">
        <v>4.2168999999999999</v>
      </c>
      <c r="H264" s="92">
        <v>0.31169999999999998</v>
      </c>
      <c r="I264" s="92">
        <v>1.0550999999999999</v>
      </c>
      <c r="K264" s="92">
        <v>0.33989999999999998</v>
      </c>
      <c r="L264" s="92">
        <v>1.1325000000000001</v>
      </c>
      <c r="M264" s="92">
        <v>2.3778000000000001</v>
      </c>
      <c r="N264" s="92">
        <v>0.2893</v>
      </c>
      <c r="O264" s="92">
        <v>1.0341</v>
      </c>
      <c r="Q264" s="92">
        <v>1.0727</v>
      </c>
      <c r="R264" s="92">
        <v>2.218</v>
      </c>
      <c r="AA264" s="92">
        <v>0.23480000000000001</v>
      </c>
      <c r="AB264" s="92">
        <v>0.51559999999999995</v>
      </c>
      <c r="AC264" s="92">
        <v>1.5324</v>
      </c>
      <c r="AD264" s="92">
        <v>4.0091999999999999</v>
      </c>
      <c r="AH264" s="92">
        <v>0.27639999999999998</v>
      </c>
      <c r="AI264" s="92">
        <v>0.5837</v>
      </c>
      <c r="AK264" s="92">
        <v>0.29830000000000001</v>
      </c>
      <c r="AL264" s="92">
        <v>1.0454000000000001</v>
      </c>
      <c r="AN264" s="92">
        <v>0.25640000000000002</v>
      </c>
      <c r="AO264" s="92">
        <v>0.56200000000000006</v>
      </c>
      <c r="AP264" s="92">
        <v>2.0499000000000001</v>
      </c>
      <c r="AQ264" s="92">
        <v>1.0049999999999999</v>
      </c>
      <c r="AR264" s="92">
        <v>2.0777999999999999</v>
      </c>
      <c r="AX264" s="92">
        <v>1.3725000000000001</v>
      </c>
      <c r="AY264" s="92">
        <v>1.5109999999999999</v>
      </c>
      <c r="BA264" s="92">
        <v>3.5571999999999999</v>
      </c>
    </row>
    <row r="265" spans="1:53">
      <c r="A265" s="92">
        <v>0.27100000000000002</v>
      </c>
      <c r="B265" s="92">
        <v>0.58350000000000002</v>
      </c>
      <c r="D265" s="92">
        <v>4.2180999999999997</v>
      </c>
      <c r="H265" s="92">
        <v>0.31190000000000001</v>
      </c>
      <c r="I265" s="92">
        <v>1.0555000000000001</v>
      </c>
      <c r="K265" s="92">
        <v>0.34010000000000001</v>
      </c>
      <c r="L265" s="92">
        <v>1.1329</v>
      </c>
      <c r="M265" s="92">
        <v>2.3786</v>
      </c>
      <c r="N265" s="92">
        <v>0.28939999999999999</v>
      </c>
      <c r="O265" s="92">
        <v>1.0344</v>
      </c>
      <c r="Q265" s="92">
        <v>1.0730999999999999</v>
      </c>
      <c r="R265" s="92">
        <v>2.2187000000000001</v>
      </c>
      <c r="AA265" s="92">
        <v>0.23499999999999999</v>
      </c>
      <c r="AB265" s="92">
        <v>0.51590000000000003</v>
      </c>
      <c r="AC265" s="92">
        <v>1.5329999999999999</v>
      </c>
      <c r="AD265" s="92">
        <v>4.0103</v>
      </c>
      <c r="AH265" s="92">
        <v>0.27660000000000001</v>
      </c>
      <c r="AI265" s="92">
        <v>0.58399999999999996</v>
      </c>
      <c r="AK265" s="92">
        <v>0.2984</v>
      </c>
      <c r="AL265" s="92">
        <v>1.0458000000000001</v>
      </c>
      <c r="AN265" s="92">
        <v>0.25650000000000001</v>
      </c>
      <c r="AO265" s="92">
        <v>0.56230000000000002</v>
      </c>
      <c r="AP265" s="92">
        <v>2.0506000000000002</v>
      </c>
      <c r="AQ265" s="92">
        <v>1.0053000000000001</v>
      </c>
      <c r="AR265" s="92">
        <v>2.0783999999999998</v>
      </c>
      <c r="AX265" s="92">
        <v>1.3731</v>
      </c>
      <c r="AY265" s="92">
        <v>1.5117</v>
      </c>
      <c r="BA265" s="92">
        <v>3.5588000000000002</v>
      </c>
    </row>
    <row r="266" spans="1:53">
      <c r="A266" s="92">
        <v>0.2712</v>
      </c>
      <c r="B266" s="92">
        <v>0.58379999999999999</v>
      </c>
      <c r="D266" s="92">
        <v>4.2192999999999996</v>
      </c>
      <c r="H266" s="92">
        <v>0.312</v>
      </c>
      <c r="I266" s="92">
        <v>1.0558000000000001</v>
      </c>
      <c r="K266" s="92">
        <v>0.34029999999999999</v>
      </c>
      <c r="L266" s="92">
        <v>1.1333</v>
      </c>
      <c r="M266" s="92">
        <v>2.3794</v>
      </c>
      <c r="N266" s="92">
        <v>0.28960000000000002</v>
      </c>
      <c r="O266" s="92">
        <v>1.0347999999999999</v>
      </c>
      <c r="Q266" s="92">
        <v>1.0733999999999999</v>
      </c>
      <c r="R266" s="92">
        <v>2.2193000000000001</v>
      </c>
      <c r="AA266" s="92">
        <v>0.2351</v>
      </c>
      <c r="AB266" s="92">
        <v>0.51619999999999999</v>
      </c>
      <c r="AC266" s="92">
        <v>1.5336000000000001</v>
      </c>
      <c r="AD266" s="92">
        <v>4.0114999999999998</v>
      </c>
      <c r="AH266" s="92">
        <v>0.2767</v>
      </c>
      <c r="AI266" s="92">
        <v>0.58440000000000003</v>
      </c>
      <c r="AK266" s="92">
        <v>0.29859999999999998</v>
      </c>
      <c r="AL266" s="92">
        <v>1.0461</v>
      </c>
      <c r="AN266" s="92">
        <v>0.25669999999999998</v>
      </c>
      <c r="AO266" s="92">
        <v>0.56259999999999999</v>
      </c>
      <c r="AP266" s="92">
        <v>2.0512000000000001</v>
      </c>
      <c r="AQ266" s="92">
        <v>1.0056</v>
      </c>
      <c r="AR266" s="92">
        <v>2.0790000000000002</v>
      </c>
      <c r="AX266" s="92">
        <v>1.3737999999999999</v>
      </c>
      <c r="AY266" s="92">
        <v>1.5124</v>
      </c>
      <c r="BA266" s="92">
        <v>3.5604</v>
      </c>
    </row>
    <row r="267" spans="1:53">
      <c r="A267" s="92">
        <v>0.27129999999999999</v>
      </c>
      <c r="B267" s="92">
        <v>0.58409999999999995</v>
      </c>
      <c r="D267" s="92">
        <v>4.2206000000000001</v>
      </c>
      <c r="H267" s="92">
        <v>0.31219999999999998</v>
      </c>
      <c r="I267" s="92">
        <v>1.0562</v>
      </c>
      <c r="K267" s="92">
        <v>0.34050000000000002</v>
      </c>
      <c r="L267" s="92">
        <v>1.1336999999999999</v>
      </c>
      <c r="M267" s="92">
        <v>2.3801999999999999</v>
      </c>
      <c r="N267" s="92">
        <v>0.2898</v>
      </c>
      <c r="O267" s="92">
        <v>1.0350999999999999</v>
      </c>
      <c r="Q267" s="92">
        <v>1.0737000000000001</v>
      </c>
      <c r="R267" s="92">
        <v>2.2200000000000002</v>
      </c>
      <c r="AA267" s="92">
        <v>0.23519999999999999</v>
      </c>
      <c r="AB267" s="92">
        <v>0.51649999999999996</v>
      </c>
      <c r="AC267" s="92">
        <v>1.5341</v>
      </c>
      <c r="AD267" s="92">
        <v>4.0125999999999999</v>
      </c>
      <c r="AH267" s="92">
        <v>0.27689999999999998</v>
      </c>
      <c r="AI267" s="92">
        <v>0.5847</v>
      </c>
      <c r="AK267" s="92">
        <v>0.29880000000000001</v>
      </c>
      <c r="AL267" s="92">
        <v>1.0465</v>
      </c>
      <c r="AN267" s="92">
        <v>0.25679999999999997</v>
      </c>
      <c r="AO267" s="92">
        <v>0.56289999999999996</v>
      </c>
      <c r="AP267" s="92">
        <v>2.0518999999999998</v>
      </c>
      <c r="AQ267" s="92">
        <v>1.0059</v>
      </c>
      <c r="AR267" s="92">
        <v>2.0796000000000001</v>
      </c>
      <c r="AX267" s="92">
        <v>1.3744000000000001</v>
      </c>
      <c r="AY267" s="92">
        <v>1.5130999999999999</v>
      </c>
      <c r="BA267" s="92">
        <v>3.5619999999999998</v>
      </c>
    </row>
    <row r="268" spans="1:53">
      <c r="A268" s="92">
        <v>0.27150000000000002</v>
      </c>
      <c r="B268" s="92">
        <v>0.58440000000000003</v>
      </c>
      <c r="D268" s="92">
        <v>4.2218</v>
      </c>
      <c r="H268" s="92">
        <v>0.31240000000000001</v>
      </c>
      <c r="I268" s="92">
        <v>1.0565</v>
      </c>
      <c r="K268" s="92">
        <v>0.3407</v>
      </c>
      <c r="L268" s="92">
        <v>1.1341000000000001</v>
      </c>
      <c r="M268" s="92">
        <v>2.3809999999999998</v>
      </c>
      <c r="N268" s="92">
        <v>0.28989999999999999</v>
      </c>
      <c r="O268" s="92">
        <v>1.0354000000000001</v>
      </c>
      <c r="Q268" s="92">
        <v>1.0740000000000001</v>
      </c>
      <c r="R268" s="92">
        <v>2.2206000000000001</v>
      </c>
      <c r="AA268" s="92">
        <v>0.2354</v>
      </c>
      <c r="AB268" s="92">
        <v>0.51670000000000005</v>
      </c>
      <c r="AC268" s="92">
        <v>1.5347</v>
      </c>
      <c r="AD268" s="92">
        <v>4.0137</v>
      </c>
      <c r="AH268" s="92">
        <v>0.27700000000000002</v>
      </c>
      <c r="AI268" s="92">
        <v>0.58499999999999996</v>
      </c>
      <c r="AK268" s="92">
        <v>0.29899999999999999</v>
      </c>
      <c r="AL268" s="92">
        <v>1.0468</v>
      </c>
      <c r="AN268" s="92">
        <v>0.25700000000000001</v>
      </c>
      <c r="AO268" s="92">
        <v>0.56330000000000002</v>
      </c>
      <c r="AP268" s="92">
        <v>2.0525000000000002</v>
      </c>
      <c r="AQ268" s="92">
        <v>1.0062</v>
      </c>
      <c r="AR268" s="92">
        <v>2.0802999999999998</v>
      </c>
      <c r="AX268" s="92">
        <v>1.375</v>
      </c>
      <c r="AY268" s="92">
        <v>1.5138</v>
      </c>
      <c r="BA268" s="92">
        <v>3.5636000000000001</v>
      </c>
    </row>
    <row r="269" spans="1:53">
      <c r="A269" s="92">
        <v>0.27160000000000001</v>
      </c>
      <c r="B269" s="92">
        <v>0.5847</v>
      </c>
      <c r="D269" s="92">
        <v>4.2230999999999996</v>
      </c>
      <c r="H269" s="92">
        <v>0.3125</v>
      </c>
      <c r="I269" s="92">
        <v>1.0568</v>
      </c>
      <c r="K269" s="92">
        <v>0.34089999999999998</v>
      </c>
      <c r="L269" s="92">
        <v>1.1345000000000001</v>
      </c>
      <c r="M269" s="92">
        <v>2.3816999999999999</v>
      </c>
      <c r="N269" s="92">
        <v>0.29010000000000002</v>
      </c>
      <c r="O269" s="92">
        <v>1.0358000000000001</v>
      </c>
      <c r="Q269" s="92">
        <v>1.0744</v>
      </c>
      <c r="R269" s="92">
        <v>2.2212999999999998</v>
      </c>
      <c r="AA269" s="92">
        <v>0.23549999999999999</v>
      </c>
      <c r="AB269" s="92">
        <v>0.51700000000000002</v>
      </c>
      <c r="AC269" s="92">
        <v>1.5351999999999999</v>
      </c>
      <c r="AD269" s="92">
        <v>4.0148000000000001</v>
      </c>
      <c r="AH269" s="92">
        <v>0.2772</v>
      </c>
      <c r="AI269" s="92">
        <v>0.58530000000000004</v>
      </c>
      <c r="AK269" s="92">
        <v>0.29909999999999998</v>
      </c>
      <c r="AL269" s="92">
        <v>1.0471999999999999</v>
      </c>
      <c r="AN269" s="92">
        <v>0.2571</v>
      </c>
      <c r="AO269" s="92">
        <v>0.56359999999999999</v>
      </c>
      <c r="AP269" s="92">
        <v>2.0531000000000001</v>
      </c>
      <c r="AQ269" s="92">
        <v>1.0065</v>
      </c>
      <c r="AR269" s="92">
        <v>2.0809000000000002</v>
      </c>
      <c r="AX269" s="92">
        <v>1.3755999999999999</v>
      </c>
      <c r="AY269" s="92">
        <v>1.5145999999999999</v>
      </c>
      <c r="BA269" s="92">
        <v>3.5651999999999999</v>
      </c>
    </row>
    <row r="270" spans="1:53">
      <c r="A270" s="92">
        <v>0.27179999999999999</v>
      </c>
      <c r="B270" s="92">
        <v>0.58509999999999995</v>
      </c>
      <c r="D270" s="92">
        <v>4.2243000000000004</v>
      </c>
      <c r="H270" s="92">
        <v>0.31269999999999998</v>
      </c>
      <c r="I270" s="92">
        <v>1.0571999999999999</v>
      </c>
      <c r="K270" s="92">
        <v>0.34110000000000001</v>
      </c>
      <c r="L270" s="92">
        <v>1.1349</v>
      </c>
      <c r="M270" s="92">
        <v>2.3824999999999998</v>
      </c>
      <c r="N270" s="92">
        <v>0.2903</v>
      </c>
      <c r="O270" s="92">
        <v>1.0361</v>
      </c>
      <c r="Q270" s="92">
        <v>1.0747</v>
      </c>
      <c r="R270" s="92">
        <v>2.2219000000000002</v>
      </c>
      <c r="AA270" s="92">
        <v>0.23569999999999999</v>
      </c>
      <c r="AB270" s="92">
        <v>0.51729999999999998</v>
      </c>
      <c r="AC270" s="92">
        <v>1.5358000000000001</v>
      </c>
      <c r="AD270" s="92">
        <v>4.016</v>
      </c>
      <c r="AH270" s="92">
        <v>0.27729999999999999</v>
      </c>
      <c r="AI270" s="92">
        <v>0.5857</v>
      </c>
      <c r="AK270" s="92">
        <v>0.29930000000000001</v>
      </c>
      <c r="AL270" s="92">
        <v>1.0475000000000001</v>
      </c>
      <c r="AN270" s="92">
        <v>0.25729999999999997</v>
      </c>
      <c r="AO270" s="92">
        <v>0.56389999999999996</v>
      </c>
      <c r="AP270" s="92">
        <v>2.0537999999999998</v>
      </c>
      <c r="AQ270" s="92">
        <v>1.0067999999999999</v>
      </c>
      <c r="AR270" s="92">
        <v>2.0815000000000001</v>
      </c>
      <c r="AX270" s="92">
        <v>1.3763000000000001</v>
      </c>
      <c r="AY270" s="92">
        <v>1.5153000000000001</v>
      </c>
      <c r="BA270" s="92">
        <v>3.5668000000000002</v>
      </c>
    </row>
    <row r="271" spans="1:53">
      <c r="A271" s="92">
        <v>0.27189999999999998</v>
      </c>
      <c r="B271" s="92">
        <v>0.58540000000000003</v>
      </c>
      <c r="D271" s="92">
        <v>4.2255000000000003</v>
      </c>
      <c r="H271" s="92">
        <v>0.31290000000000001</v>
      </c>
      <c r="I271" s="92">
        <v>1.0575000000000001</v>
      </c>
      <c r="K271" s="92">
        <v>0.34129999999999999</v>
      </c>
      <c r="L271" s="92">
        <v>1.1353</v>
      </c>
      <c r="M271" s="92">
        <v>2.3833000000000002</v>
      </c>
      <c r="N271" s="92">
        <v>0.29039999999999999</v>
      </c>
      <c r="O271" s="92">
        <v>1.0364</v>
      </c>
      <c r="Q271" s="92">
        <v>1.075</v>
      </c>
      <c r="R271" s="92">
        <v>2.2225999999999999</v>
      </c>
      <c r="AA271" s="92">
        <v>0.23580000000000001</v>
      </c>
      <c r="AB271" s="92">
        <v>0.51759999999999995</v>
      </c>
      <c r="AC271" s="92">
        <v>1.5364</v>
      </c>
      <c r="AD271" s="92">
        <v>4.0171000000000001</v>
      </c>
      <c r="AH271" s="92">
        <v>0.27750000000000002</v>
      </c>
      <c r="AI271" s="92">
        <v>0.58599999999999997</v>
      </c>
      <c r="AK271" s="92">
        <v>0.29949999999999999</v>
      </c>
      <c r="AL271" s="92">
        <v>1.0479000000000001</v>
      </c>
      <c r="AN271" s="92">
        <v>0.25750000000000001</v>
      </c>
      <c r="AO271" s="92">
        <v>0.56420000000000003</v>
      </c>
      <c r="AP271" s="92">
        <v>2.0543999999999998</v>
      </c>
      <c r="AQ271" s="92">
        <v>1.0071000000000001</v>
      </c>
      <c r="AR271" s="92">
        <v>2.0821000000000001</v>
      </c>
      <c r="AX271" s="92">
        <v>1.3769</v>
      </c>
      <c r="AY271" s="92">
        <v>1.516</v>
      </c>
      <c r="BA271" s="92">
        <v>3.5684</v>
      </c>
    </row>
    <row r="272" spans="1:53">
      <c r="A272" s="92">
        <v>0.27210000000000001</v>
      </c>
      <c r="B272" s="92">
        <v>0.5857</v>
      </c>
      <c r="D272" s="92">
        <v>4.2267999999999999</v>
      </c>
      <c r="H272" s="92">
        <v>0.313</v>
      </c>
      <c r="I272" s="92">
        <v>1.0579000000000001</v>
      </c>
      <c r="K272" s="92">
        <v>0.34150000000000003</v>
      </c>
      <c r="L272" s="92">
        <v>1.1356999999999999</v>
      </c>
      <c r="M272" s="92">
        <v>2.3841000000000001</v>
      </c>
      <c r="N272" s="92">
        <v>0.29060000000000002</v>
      </c>
      <c r="O272" s="92">
        <v>1.0367999999999999</v>
      </c>
      <c r="Q272" s="92">
        <v>1.0752999999999999</v>
      </c>
      <c r="R272" s="92">
        <v>2.2231999999999998</v>
      </c>
      <c r="AA272" s="92">
        <v>0.2359</v>
      </c>
      <c r="AB272" s="92">
        <v>0.51790000000000003</v>
      </c>
      <c r="AC272" s="92">
        <v>1.5368999999999999</v>
      </c>
      <c r="AD272" s="92">
        <v>4.0182000000000002</v>
      </c>
      <c r="AH272" s="92">
        <v>0.27760000000000001</v>
      </c>
      <c r="AI272" s="92">
        <v>0.58630000000000004</v>
      </c>
      <c r="AK272" s="92">
        <v>0.29970000000000002</v>
      </c>
      <c r="AL272" s="92">
        <v>1.0483</v>
      </c>
      <c r="AN272" s="92">
        <v>0.2576</v>
      </c>
      <c r="AO272" s="92">
        <v>0.56459999999999999</v>
      </c>
      <c r="AP272" s="92">
        <v>2.0550999999999999</v>
      </c>
      <c r="AQ272" s="92">
        <v>1.0074000000000001</v>
      </c>
      <c r="AR272" s="92">
        <v>2.0828000000000002</v>
      </c>
      <c r="AX272" s="92">
        <v>1.3774999999999999</v>
      </c>
      <c r="AY272" s="92">
        <v>1.5166999999999999</v>
      </c>
      <c r="BA272" s="92">
        <v>3.57</v>
      </c>
    </row>
    <row r="273" spans="1:53">
      <c r="A273" s="92">
        <v>0.2722</v>
      </c>
      <c r="B273" s="92">
        <v>0.58599999999999997</v>
      </c>
      <c r="D273" s="92">
        <v>4.2279999999999998</v>
      </c>
      <c r="H273" s="92">
        <v>0.31319999999999998</v>
      </c>
      <c r="I273" s="92">
        <v>1.0582</v>
      </c>
      <c r="K273" s="92">
        <v>0.3417</v>
      </c>
      <c r="L273" s="92">
        <v>1.1361000000000001</v>
      </c>
      <c r="M273" s="92">
        <v>2.3849</v>
      </c>
      <c r="N273" s="92">
        <v>0.2908</v>
      </c>
      <c r="O273" s="92">
        <v>1.0370999999999999</v>
      </c>
      <c r="Q273" s="92">
        <v>1.0757000000000001</v>
      </c>
      <c r="R273" s="92">
        <v>2.2239</v>
      </c>
      <c r="AA273" s="92">
        <v>0.2361</v>
      </c>
      <c r="AB273" s="92">
        <v>0.5181</v>
      </c>
      <c r="AC273" s="92">
        <v>1.5375000000000001</v>
      </c>
      <c r="AD273" s="92">
        <v>4.0194000000000001</v>
      </c>
      <c r="AH273" s="92">
        <v>0.27779999999999999</v>
      </c>
      <c r="AI273" s="92">
        <v>0.58660000000000001</v>
      </c>
      <c r="AK273" s="92">
        <v>0.29980000000000001</v>
      </c>
      <c r="AL273" s="92">
        <v>1.0486</v>
      </c>
      <c r="AN273" s="92">
        <v>0.25779999999999997</v>
      </c>
      <c r="AO273" s="92">
        <v>0.56489999999999996</v>
      </c>
      <c r="AP273" s="92">
        <v>2.0556999999999999</v>
      </c>
      <c r="AQ273" s="92">
        <v>1.0077</v>
      </c>
      <c r="AR273" s="92">
        <v>2.0834000000000001</v>
      </c>
      <c r="AX273" s="92">
        <v>1.3781000000000001</v>
      </c>
      <c r="AY273" s="92">
        <v>1.5174000000000001</v>
      </c>
      <c r="BA273" s="92">
        <v>3.5716000000000001</v>
      </c>
    </row>
    <row r="274" spans="1:53">
      <c r="A274" s="92">
        <v>0.27239999999999998</v>
      </c>
      <c r="B274" s="92">
        <v>0.58630000000000004</v>
      </c>
      <c r="D274" s="92">
        <v>4.2293000000000003</v>
      </c>
      <c r="H274" s="92">
        <v>0.31340000000000001</v>
      </c>
      <c r="I274" s="92">
        <v>1.0586</v>
      </c>
      <c r="K274" s="92">
        <v>0.34189999999999998</v>
      </c>
      <c r="L274" s="92">
        <v>1.1365000000000001</v>
      </c>
      <c r="M274" s="92">
        <v>2.3856999999999999</v>
      </c>
      <c r="N274" s="92">
        <v>0.29089999999999999</v>
      </c>
      <c r="O274" s="92">
        <v>1.0374000000000001</v>
      </c>
      <c r="Q274" s="92">
        <v>1.0760000000000001</v>
      </c>
      <c r="R274" s="92">
        <v>2.2246000000000001</v>
      </c>
      <c r="AA274" s="92">
        <v>0.23619999999999999</v>
      </c>
      <c r="AB274" s="92">
        <v>0.51839999999999997</v>
      </c>
      <c r="AC274" s="92">
        <v>1.5381</v>
      </c>
      <c r="AD274" s="92">
        <v>4.0205000000000002</v>
      </c>
      <c r="AH274" s="92">
        <v>0.27800000000000002</v>
      </c>
      <c r="AI274" s="92">
        <v>0.58699999999999997</v>
      </c>
      <c r="AK274" s="92">
        <v>0.3</v>
      </c>
      <c r="AL274" s="92">
        <v>1.0489999999999999</v>
      </c>
      <c r="AN274" s="92">
        <v>0.25790000000000002</v>
      </c>
      <c r="AO274" s="92">
        <v>0.56520000000000004</v>
      </c>
      <c r="AP274" s="92">
        <v>2.0564</v>
      </c>
      <c r="AQ274" s="92">
        <v>1.008</v>
      </c>
      <c r="AR274" s="92">
        <v>2.0840000000000001</v>
      </c>
      <c r="AX274" s="92">
        <v>1.3788</v>
      </c>
      <c r="AY274" s="92">
        <v>1.5181</v>
      </c>
      <c r="BA274" s="92">
        <v>3.5731999999999999</v>
      </c>
    </row>
    <row r="275" spans="1:53">
      <c r="A275" s="92">
        <v>0.27250000000000002</v>
      </c>
      <c r="B275" s="92">
        <v>0.58660000000000001</v>
      </c>
      <c r="D275" s="92">
        <v>4.2305000000000001</v>
      </c>
      <c r="H275" s="92">
        <v>0.3135</v>
      </c>
      <c r="I275" s="92">
        <v>1.0589</v>
      </c>
      <c r="K275" s="92">
        <v>0.34210000000000002</v>
      </c>
      <c r="L275" s="92">
        <v>1.1369</v>
      </c>
      <c r="M275" s="92">
        <v>2.3864999999999998</v>
      </c>
      <c r="N275" s="92">
        <v>0.29110000000000003</v>
      </c>
      <c r="O275" s="92">
        <v>1.0378000000000001</v>
      </c>
      <c r="Q275" s="92">
        <v>1.0763</v>
      </c>
      <c r="R275" s="92">
        <v>2.2252000000000001</v>
      </c>
      <c r="AA275" s="92">
        <v>0.23630000000000001</v>
      </c>
      <c r="AB275" s="92">
        <v>0.51870000000000005</v>
      </c>
      <c r="AC275" s="92">
        <v>1.5386</v>
      </c>
      <c r="AD275" s="92">
        <v>4.0216000000000003</v>
      </c>
      <c r="AH275" s="92">
        <v>0.27810000000000001</v>
      </c>
      <c r="AI275" s="92">
        <v>0.58730000000000004</v>
      </c>
      <c r="AK275" s="92">
        <v>0.30020000000000002</v>
      </c>
      <c r="AL275" s="92">
        <v>1.0492999999999999</v>
      </c>
      <c r="AN275" s="92">
        <v>0.2581</v>
      </c>
      <c r="AO275" s="92">
        <v>0.5655</v>
      </c>
      <c r="AP275" s="92">
        <v>2.0569999999999999</v>
      </c>
      <c r="AQ275" s="92">
        <v>1.0083</v>
      </c>
      <c r="AR275" s="92">
        <v>2.0846</v>
      </c>
      <c r="AX275" s="92">
        <v>1.3794</v>
      </c>
      <c r="AY275" s="92">
        <v>1.5188999999999999</v>
      </c>
      <c r="BA275" s="92">
        <v>3.5748000000000002</v>
      </c>
    </row>
    <row r="276" spans="1:53">
      <c r="A276" s="92">
        <v>0.2727</v>
      </c>
      <c r="B276" s="92">
        <v>0.58689999999999998</v>
      </c>
      <c r="D276" s="92">
        <v>4.2317</v>
      </c>
      <c r="H276" s="92">
        <v>0.31369999999999998</v>
      </c>
      <c r="I276" s="92">
        <v>1.0591999999999999</v>
      </c>
      <c r="K276" s="92">
        <v>0.34229999999999999</v>
      </c>
      <c r="L276" s="92">
        <v>1.1373</v>
      </c>
      <c r="M276" s="92">
        <v>2.3873000000000002</v>
      </c>
      <c r="N276" s="92">
        <v>0.2913</v>
      </c>
      <c r="O276" s="92">
        <v>1.0381</v>
      </c>
      <c r="Q276" s="92">
        <v>1.0767</v>
      </c>
      <c r="R276" s="92">
        <v>2.2259000000000002</v>
      </c>
      <c r="AA276" s="92">
        <v>0.23649999999999999</v>
      </c>
      <c r="AB276" s="92">
        <v>0.51900000000000002</v>
      </c>
      <c r="AC276" s="92">
        <v>1.5391999999999999</v>
      </c>
      <c r="AD276" s="92">
        <v>4.0228000000000002</v>
      </c>
      <c r="AH276" s="92">
        <v>0.27829999999999999</v>
      </c>
      <c r="AI276" s="92">
        <v>0.58760000000000001</v>
      </c>
      <c r="AK276" s="92">
        <v>0.3004</v>
      </c>
      <c r="AL276" s="92">
        <v>1.0497000000000001</v>
      </c>
      <c r="AN276" s="92">
        <v>0.25829999999999997</v>
      </c>
      <c r="AO276" s="92">
        <v>0.56589999999999996</v>
      </c>
      <c r="AP276" s="92">
        <v>2.0575999999999999</v>
      </c>
      <c r="AQ276" s="92">
        <v>1.0085999999999999</v>
      </c>
      <c r="AR276" s="92">
        <v>2.0853000000000002</v>
      </c>
      <c r="AX276" s="92">
        <v>1.38</v>
      </c>
      <c r="AY276" s="92">
        <v>1.5196000000000001</v>
      </c>
      <c r="BA276" s="92">
        <v>3.5764</v>
      </c>
    </row>
    <row r="277" spans="1:53">
      <c r="A277" s="92">
        <v>0.27279999999999999</v>
      </c>
      <c r="B277" s="92">
        <v>0.58720000000000006</v>
      </c>
      <c r="D277" s="92">
        <v>4.2329999999999997</v>
      </c>
      <c r="H277" s="92">
        <v>0.31390000000000001</v>
      </c>
      <c r="I277" s="92">
        <v>1.0596000000000001</v>
      </c>
      <c r="K277" s="92">
        <v>0.34250000000000003</v>
      </c>
      <c r="L277" s="92">
        <v>1.1376999999999999</v>
      </c>
      <c r="M277" s="92">
        <v>2.3879999999999999</v>
      </c>
      <c r="N277" s="92">
        <v>0.29139999999999999</v>
      </c>
      <c r="O277" s="92">
        <v>1.0384</v>
      </c>
      <c r="Q277" s="92">
        <v>1.077</v>
      </c>
      <c r="R277" s="92">
        <v>2.2265000000000001</v>
      </c>
      <c r="AA277" s="92">
        <v>0.2366</v>
      </c>
      <c r="AB277" s="92">
        <v>0.51929999999999998</v>
      </c>
      <c r="AC277" s="92">
        <v>1.5397000000000001</v>
      </c>
      <c r="AD277" s="92">
        <v>4.0239000000000003</v>
      </c>
      <c r="AH277" s="92">
        <v>0.27839999999999998</v>
      </c>
      <c r="AI277" s="92">
        <v>0.58799999999999997</v>
      </c>
      <c r="AK277" s="92">
        <v>0.30049999999999999</v>
      </c>
      <c r="AL277" s="92">
        <v>1.0501</v>
      </c>
      <c r="AN277" s="92">
        <v>0.25840000000000002</v>
      </c>
      <c r="AO277" s="92">
        <v>0.56620000000000004</v>
      </c>
      <c r="AP277" s="92">
        <v>2.0583</v>
      </c>
      <c r="AQ277" s="92">
        <v>1.0088999999999999</v>
      </c>
      <c r="AR277" s="92">
        <v>2.0859000000000001</v>
      </c>
      <c r="AX277" s="92">
        <v>1.3807</v>
      </c>
      <c r="AY277" s="92">
        <v>1.5203</v>
      </c>
      <c r="BA277" s="92">
        <v>3.5779999999999998</v>
      </c>
    </row>
    <row r="278" spans="1:53">
      <c r="A278" s="92">
        <v>0.27300000000000002</v>
      </c>
      <c r="B278" s="92">
        <v>0.58750000000000002</v>
      </c>
      <c r="D278" s="92">
        <v>4.2342000000000004</v>
      </c>
      <c r="H278" s="92">
        <v>0.314</v>
      </c>
      <c r="I278" s="92">
        <v>1.0599000000000001</v>
      </c>
      <c r="K278" s="92">
        <v>0.3427</v>
      </c>
      <c r="L278" s="92">
        <v>1.1380999999999999</v>
      </c>
      <c r="M278" s="92">
        <v>2.3887999999999998</v>
      </c>
      <c r="N278" s="92">
        <v>0.29160000000000003</v>
      </c>
      <c r="O278" s="92">
        <v>1.0387999999999999</v>
      </c>
      <c r="Q278" s="92">
        <v>1.0772999999999999</v>
      </c>
      <c r="R278" s="92">
        <v>2.2271999999999998</v>
      </c>
      <c r="AA278" s="92">
        <v>0.23669999999999999</v>
      </c>
      <c r="AB278" s="92">
        <v>0.51949999999999996</v>
      </c>
      <c r="AC278" s="92">
        <v>1.5403</v>
      </c>
      <c r="AD278" s="92">
        <v>4.0250000000000004</v>
      </c>
      <c r="AH278" s="92">
        <v>0.27860000000000001</v>
      </c>
      <c r="AI278" s="92">
        <v>0.58830000000000005</v>
      </c>
      <c r="AK278" s="92">
        <v>0.30070000000000002</v>
      </c>
      <c r="AL278" s="92">
        <v>1.0504</v>
      </c>
      <c r="AN278" s="92">
        <v>0.2586</v>
      </c>
      <c r="AO278" s="92">
        <v>0.5665</v>
      </c>
      <c r="AP278" s="92">
        <v>2.0589</v>
      </c>
      <c r="AQ278" s="92">
        <v>1.0093000000000001</v>
      </c>
      <c r="AR278" s="92">
        <v>2.0865</v>
      </c>
      <c r="AX278" s="92">
        <v>1.3813</v>
      </c>
      <c r="AY278" s="92">
        <v>1.5209999999999999</v>
      </c>
      <c r="BA278" s="92">
        <v>3.5796000000000001</v>
      </c>
    </row>
    <row r="279" spans="1:53">
      <c r="A279" s="92">
        <v>0.27310000000000001</v>
      </c>
      <c r="B279" s="92">
        <v>0.58779999999999999</v>
      </c>
      <c r="D279" s="92">
        <v>4.2355</v>
      </c>
      <c r="H279" s="92">
        <v>0.31419999999999998</v>
      </c>
      <c r="I279" s="92">
        <v>1.0603</v>
      </c>
      <c r="K279" s="92">
        <v>0.34289999999999998</v>
      </c>
      <c r="L279" s="92">
        <v>1.1385000000000001</v>
      </c>
      <c r="M279" s="92">
        <v>2.3896000000000002</v>
      </c>
      <c r="N279" s="92">
        <v>0.2918</v>
      </c>
      <c r="O279" s="92">
        <v>1.0390999999999999</v>
      </c>
      <c r="Q279" s="92">
        <v>1.0775999999999999</v>
      </c>
      <c r="R279" s="92">
        <v>2.2277999999999998</v>
      </c>
      <c r="AA279" s="92">
        <v>0.2369</v>
      </c>
      <c r="AB279" s="92">
        <v>0.51980000000000004</v>
      </c>
      <c r="AC279" s="92">
        <v>1.5408999999999999</v>
      </c>
      <c r="AD279" s="92">
        <v>4.0262000000000002</v>
      </c>
      <c r="AH279" s="92">
        <v>0.2787</v>
      </c>
      <c r="AI279" s="92">
        <v>0.58860000000000001</v>
      </c>
      <c r="AK279" s="92">
        <v>0.3009</v>
      </c>
      <c r="AL279" s="92">
        <v>1.0508</v>
      </c>
      <c r="AN279" s="92">
        <v>0.25869999999999999</v>
      </c>
      <c r="AO279" s="92">
        <v>0.56689999999999996</v>
      </c>
      <c r="AP279" s="92">
        <v>2.0596000000000001</v>
      </c>
      <c r="AQ279" s="92">
        <v>1.0096000000000001</v>
      </c>
      <c r="AR279" s="92">
        <v>2.0871</v>
      </c>
      <c r="AX279" s="92">
        <v>1.3818999999999999</v>
      </c>
      <c r="AY279" s="92">
        <v>1.5217000000000001</v>
      </c>
      <c r="BA279" s="92">
        <v>3.5811999999999999</v>
      </c>
    </row>
    <row r="280" spans="1:53">
      <c r="A280" s="92">
        <v>0.27329999999999999</v>
      </c>
      <c r="B280" s="92">
        <v>0.58809999999999996</v>
      </c>
      <c r="D280" s="92">
        <v>4.2366999999999999</v>
      </c>
      <c r="H280" s="92">
        <v>0.31440000000000001</v>
      </c>
      <c r="I280" s="92">
        <v>1.0606</v>
      </c>
      <c r="K280" s="92">
        <v>0.34310000000000002</v>
      </c>
      <c r="L280" s="92">
        <v>1.1389</v>
      </c>
      <c r="M280" s="92">
        <v>2.3904000000000001</v>
      </c>
      <c r="N280" s="92">
        <v>0.29189999999999999</v>
      </c>
      <c r="O280" s="92">
        <v>1.0394000000000001</v>
      </c>
      <c r="Q280" s="92">
        <v>1.0780000000000001</v>
      </c>
      <c r="R280" s="92">
        <v>2.2284999999999999</v>
      </c>
      <c r="AA280" s="92">
        <v>0.23699999999999999</v>
      </c>
      <c r="AB280" s="92">
        <v>0.52010000000000001</v>
      </c>
      <c r="AC280" s="92">
        <v>1.5414000000000001</v>
      </c>
      <c r="AD280" s="92">
        <v>4.0273000000000003</v>
      </c>
      <c r="AH280" s="92">
        <v>0.27889999999999998</v>
      </c>
      <c r="AI280" s="92">
        <v>0.58889999999999998</v>
      </c>
      <c r="AK280" s="92">
        <v>0.30109999999999998</v>
      </c>
      <c r="AL280" s="92">
        <v>1.0510999999999999</v>
      </c>
      <c r="AN280" s="92">
        <v>0.25890000000000002</v>
      </c>
      <c r="AO280" s="92">
        <v>0.56720000000000004</v>
      </c>
      <c r="AP280" s="92">
        <v>2.0602</v>
      </c>
      <c r="AQ280" s="92">
        <v>1.0099</v>
      </c>
      <c r="AR280" s="92">
        <v>2.0878000000000001</v>
      </c>
      <c r="AX280" s="92">
        <v>1.3825000000000001</v>
      </c>
      <c r="AY280" s="92">
        <v>1.5224</v>
      </c>
      <c r="BA280" s="92">
        <v>3.5828000000000002</v>
      </c>
    </row>
    <row r="281" spans="1:53">
      <c r="A281" s="92">
        <v>0.27339999999999998</v>
      </c>
      <c r="B281" s="92">
        <v>0.58840000000000003</v>
      </c>
      <c r="D281" s="92">
        <v>4.2380000000000004</v>
      </c>
      <c r="H281" s="92">
        <v>0.3145</v>
      </c>
      <c r="I281" s="92">
        <v>1.0609999999999999</v>
      </c>
      <c r="K281" s="92">
        <v>0.34329999999999999</v>
      </c>
      <c r="L281" s="92">
        <v>1.1393</v>
      </c>
      <c r="M281" s="92">
        <v>2.3912</v>
      </c>
      <c r="N281" s="92">
        <v>0.29210000000000003</v>
      </c>
      <c r="O281" s="92">
        <v>1.0398000000000001</v>
      </c>
      <c r="Q281" s="92">
        <v>1.0783</v>
      </c>
      <c r="R281" s="92">
        <v>2.2292000000000001</v>
      </c>
      <c r="AA281" s="92">
        <v>0.23710000000000001</v>
      </c>
      <c r="AB281" s="92">
        <v>0.52039999999999997</v>
      </c>
      <c r="AC281" s="92">
        <v>1.542</v>
      </c>
      <c r="AD281" s="92">
        <v>4.0284000000000004</v>
      </c>
      <c r="AH281" s="92">
        <v>0.27910000000000001</v>
      </c>
      <c r="AI281" s="92">
        <v>0.58930000000000005</v>
      </c>
      <c r="AK281" s="92">
        <v>0.30120000000000002</v>
      </c>
      <c r="AL281" s="92">
        <v>1.0515000000000001</v>
      </c>
      <c r="AN281" s="92">
        <v>0.2591</v>
      </c>
      <c r="AO281" s="92">
        <v>0.5675</v>
      </c>
      <c r="AP281" s="92">
        <v>2.0609000000000002</v>
      </c>
      <c r="AQ281" s="92">
        <v>1.0102</v>
      </c>
      <c r="AR281" s="92">
        <v>2.0884</v>
      </c>
      <c r="AX281" s="92">
        <v>1.3832</v>
      </c>
      <c r="AY281" s="92">
        <v>1.5232000000000001</v>
      </c>
      <c r="BA281" s="92">
        <v>3.5844</v>
      </c>
    </row>
    <row r="282" spans="1:53">
      <c r="A282" s="92">
        <v>0.27360000000000001</v>
      </c>
      <c r="B282" s="92">
        <v>0.5887</v>
      </c>
      <c r="D282" s="92">
        <v>4.2392000000000003</v>
      </c>
      <c r="H282" s="92">
        <v>0.31469999999999998</v>
      </c>
      <c r="I282" s="92">
        <v>1.0612999999999999</v>
      </c>
      <c r="K282" s="92">
        <v>0.34350000000000003</v>
      </c>
      <c r="L282" s="92">
        <v>1.1396999999999999</v>
      </c>
      <c r="M282" s="92">
        <v>2.3919999999999999</v>
      </c>
      <c r="N282" s="92">
        <v>0.2923</v>
      </c>
      <c r="O282" s="92">
        <v>1.0401</v>
      </c>
      <c r="Q282" s="92">
        <v>1.0786</v>
      </c>
      <c r="R282" s="92">
        <v>2.2298</v>
      </c>
      <c r="AA282" s="92">
        <v>0.23730000000000001</v>
      </c>
      <c r="AB282" s="92">
        <v>0.52070000000000005</v>
      </c>
      <c r="AC282" s="92">
        <v>1.5426</v>
      </c>
      <c r="AD282" s="92">
        <v>4.0296000000000003</v>
      </c>
      <c r="AH282" s="92">
        <v>0.2792</v>
      </c>
      <c r="AI282" s="92">
        <v>0.58960000000000001</v>
      </c>
      <c r="AK282" s="92">
        <v>0.3014</v>
      </c>
      <c r="AL282" s="92">
        <v>1.0519000000000001</v>
      </c>
      <c r="AN282" s="92">
        <v>0.25919999999999999</v>
      </c>
      <c r="AO282" s="92">
        <v>0.56779999999999997</v>
      </c>
      <c r="AP282" s="92">
        <v>2.0615000000000001</v>
      </c>
      <c r="AQ282" s="92">
        <v>1.0105</v>
      </c>
      <c r="AR282" s="92">
        <v>2.089</v>
      </c>
      <c r="AX282" s="92">
        <v>1.3837999999999999</v>
      </c>
      <c r="AY282" s="92">
        <v>1.5239</v>
      </c>
      <c r="BA282" s="92">
        <v>3.5859999999999999</v>
      </c>
    </row>
    <row r="283" spans="1:53">
      <c r="A283" s="92">
        <v>0.2737</v>
      </c>
      <c r="B283" s="92">
        <v>0.58899999999999997</v>
      </c>
      <c r="D283" s="92">
        <v>4.2404999999999999</v>
      </c>
      <c r="H283" s="92">
        <v>0.31480000000000002</v>
      </c>
      <c r="I283" s="92">
        <v>1.0616000000000001</v>
      </c>
      <c r="K283" s="92">
        <v>0.34370000000000001</v>
      </c>
      <c r="L283" s="92">
        <v>1.1400999999999999</v>
      </c>
      <c r="M283" s="92">
        <v>2.3927999999999998</v>
      </c>
      <c r="N283" s="92">
        <v>0.29239999999999999</v>
      </c>
      <c r="O283" s="92">
        <v>1.0404</v>
      </c>
      <c r="Q283" s="92">
        <v>1.0789</v>
      </c>
      <c r="R283" s="92">
        <v>2.2305000000000001</v>
      </c>
      <c r="AA283" s="92">
        <v>0.2374</v>
      </c>
      <c r="AB283" s="92">
        <v>0.52100000000000002</v>
      </c>
      <c r="AC283" s="92">
        <v>1.5430999999999999</v>
      </c>
      <c r="AD283" s="92">
        <v>4.0307000000000004</v>
      </c>
      <c r="AH283" s="92">
        <v>0.27939999999999998</v>
      </c>
      <c r="AI283" s="92">
        <v>0.58989999999999998</v>
      </c>
      <c r="AK283" s="92">
        <v>0.30159999999999998</v>
      </c>
      <c r="AL283" s="92">
        <v>1.0522</v>
      </c>
      <c r="AN283" s="92">
        <v>0.25940000000000002</v>
      </c>
      <c r="AO283" s="92">
        <v>0.56820000000000004</v>
      </c>
      <c r="AP283" s="92">
        <v>2.0621999999999998</v>
      </c>
      <c r="AQ283" s="92">
        <v>1.0107999999999999</v>
      </c>
      <c r="AR283" s="92">
        <v>2.0895999999999999</v>
      </c>
      <c r="AX283" s="92">
        <v>1.3844000000000001</v>
      </c>
      <c r="AY283" s="92">
        <v>1.5246</v>
      </c>
      <c r="BA283" s="92">
        <v>3.5876000000000001</v>
      </c>
    </row>
    <row r="284" spans="1:53">
      <c r="A284" s="92">
        <v>0.27389999999999998</v>
      </c>
      <c r="B284" s="92">
        <v>0.58940000000000003</v>
      </c>
      <c r="D284" s="92">
        <v>4.2416999999999998</v>
      </c>
      <c r="H284" s="92">
        <v>0.315</v>
      </c>
      <c r="I284" s="92">
        <v>1.0620000000000001</v>
      </c>
      <c r="K284" s="92">
        <v>0.34389999999999998</v>
      </c>
      <c r="L284" s="92">
        <v>1.1405000000000001</v>
      </c>
      <c r="M284" s="92">
        <v>2.3936000000000002</v>
      </c>
      <c r="N284" s="92">
        <v>0.29260000000000003</v>
      </c>
      <c r="O284" s="92">
        <v>1.0407999999999999</v>
      </c>
      <c r="Q284" s="92">
        <v>1.0792999999999999</v>
      </c>
      <c r="R284" s="92">
        <v>2.2311000000000001</v>
      </c>
      <c r="AA284" s="92">
        <v>0.23760000000000001</v>
      </c>
      <c r="AB284" s="92">
        <v>0.5212</v>
      </c>
      <c r="AC284" s="92">
        <v>1.5437000000000001</v>
      </c>
      <c r="AD284" s="92">
        <v>4.0317999999999996</v>
      </c>
      <c r="AH284" s="92">
        <v>0.27950000000000003</v>
      </c>
      <c r="AI284" s="92">
        <v>0.59019999999999995</v>
      </c>
      <c r="AK284" s="92">
        <v>0.30180000000000001</v>
      </c>
      <c r="AL284" s="92">
        <v>1.0526</v>
      </c>
      <c r="AN284" s="92">
        <v>0.25950000000000001</v>
      </c>
      <c r="AO284" s="92">
        <v>0.56850000000000001</v>
      </c>
      <c r="AP284" s="92">
        <v>2.0628000000000002</v>
      </c>
      <c r="AQ284" s="92">
        <v>1.0111000000000001</v>
      </c>
      <c r="AR284" s="92">
        <v>2.0903</v>
      </c>
      <c r="AX284" s="92">
        <v>1.3851</v>
      </c>
      <c r="AY284" s="92">
        <v>1.5253000000000001</v>
      </c>
      <c r="BA284" s="92">
        <v>3.5891999999999999</v>
      </c>
    </row>
    <row r="285" spans="1:53">
      <c r="A285" s="92">
        <v>0.27400000000000002</v>
      </c>
      <c r="B285" s="92">
        <v>0.5897</v>
      </c>
      <c r="D285" s="92">
        <v>4.2430000000000003</v>
      </c>
      <c r="H285" s="92">
        <v>0.31519999999999998</v>
      </c>
      <c r="I285" s="92">
        <v>1.0623</v>
      </c>
      <c r="K285" s="92">
        <v>0.34410000000000002</v>
      </c>
      <c r="L285" s="92">
        <v>1.1409</v>
      </c>
      <c r="M285" s="92">
        <v>2.3944000000000001</v>
      </c>
      <c r="N285" s="92">
        <v>0.2928</v>
      </c>
      <c r="O285" s="92">
        <v>1.0410999999999999</v>
      </c>
      <c r="Q285" s="92">
        <v>1.0795999999999999</v>
      </c>
      <c r="R285" s="92">
        <v>2.2317999999999998</v>
      </c>
      <c r="AA285" s="92">
        <v>0.23769999999999999</v>
      </c>
      <c r="AB285" s="92">
        <v>0.52149999999999996</v>
      </c>
      <c r="AC285" s="92">
        <v>1.5443</v>
      </c>
      <c r="AD285" s="92">
        <v>4.0330000000000004</v>
      </c>
      <c r="AH285" s="92">
        <v>0.2797</v>
      </c>
      <c r="AI285" s="92">
        <v>0.59060000000000001</v>
      </c>
      <c r="AK285" s="92">
        <v>0.3019</v>
      </c>
      <c r="AL285" s="92">
        <v>1.0528999999999999</v>
      </c>
      <c r="AN285" s="92">
        <v>0.25969999999999999</v>
      </c>
      <c r="AO285" s="92">
        <v>0.56879999999999997</v>
      </c>
      <c r="AP285" s="92">
        <v>2.0634999999999999</v>
      </c>
      <c r="AQ285" s="92">
        <v>1.0114000000000001</v>
      </c>
      <c r="AR285" s="92">
        <v>2.0909</v>
      </c>
      <c r="AX285" s="92">
        <v>1.3856999999999999</v>
      </c>
      <c r="AY285" s="92">
        <v>1.526</v>
      </c>
      <c r="BA285" s="92">
        <v>3.5908000000000002</v>
      </c>
    </row>
    <row r="286" spans="1:53">
      <c r="A286" s="92">
        <v>0.2742</v>
      </c>
      <c r="B286" s="92">
        <v>0.59</v>
      </c>
      <c r="D286" s="92">
        <v>4.2442000000000002</v>
      </c>
      <c r="H286" s="92">
        <v>0.31530000000000002</v>
      </c>
      <c r="I286" s="92">
        <v>1.0627</v>
      </c>
      <c r="K286" s="92">
        <v>0.34429999999999999</v>
      </c>
      <c r="L286" s="92">
        <v>1.1413</v>
      </c>
      <c r="M286" s="92">
        <v>2.3952</v>
      </c>
      <c r="N286" s="92">
        <v>0.29289999999999999</v>
      </c>
      <c r="O286" s="92">
        <v>1.0415000000000001</v>
      </c>
      <c r="Q286" s="92">
        <v>1.0799000000000001</v>
      </c>
      <c r="R286" s="92">
        <v>2.2324999999999999</v>
      </c>
      <c r="AA286" s="92">
        <v>0.23780000000000001</v>
      </c>
      <c r="AB286" s="92">
        <v>0.52180000000000004</v>
      </c>
      <c r="AC286" s="92">
        <v>1.5448</v>
      </c>
      <c r="AD286" s="92">
        <v>4.0340999999999996</v>
      </c>
      <c r="AH286" s="92">
        <v>0.27979999999999999</v>
      </c>
      <c r="AI286" s="92">
        <v>0.59089999999999998</v>
      </c>
      <c r="AK286" s="92">
        <v>0.30209999999999998</v>
      </c>
      <c r="AL286" s="92">
        <v>1.0532999999999999</v>
      </c>
      <c r="AN286" s="92">
        <v>0.25990000000000002</v>
      </c>
      <c r="AO286" s="92">
        <v>0.56920000000000004</v>
      </c>
      <c r="AP286" s="92">
        <v>2.0640999999999998</v>
      </c>
      <c r="AQ286" s="92">
        <v>1.0117</v>
      </c>
      <c r="AR286" s="92">
        <v>2.0914999999999999</v>
      </c>
      <c r="AX286" s="92">
        <v>1.3863000000000001</v>
      </c>
      <c r="AY286" s="92">
        <v>1.5267999999999999</v>
      </c>
      <c r="BA286" s="92">
        <v>3.5924</v>
      </c>
    </row>
    <row r="287" spans="1:53">
      <c r="A287" s="92">
        <v>0.27429999999999999</v>
      </c>
      <c r="B287" s="92">
        <v>0.59030000000000005</v>
      </c>
      <c r="D287" s="92">
        <v>4.2454000000000001</v>
      </c>
      <c r="H287" s="92">
        <v>0.3155</v>
      </c>
      <c r="I287" s="92">
        <v>1.0629999999999999</v>
      </c>
      <c r="K287" s="92">
        <v>0.34449999999999997</v>
      </c>
      <c r="L287" s="92">
        <v>1.1416999999999999</v>
      </c>
      <c r="M287" s="92">
        <v>2.3959000000000001</v>
      </c>
      <c r="N287" s="92">
        <v>0.29310000000000003</v>
      </c>
      <c r="O287" s="92">
        <v>1.0418000000000001</v>
      </c>
      <c r="Q287" s="92">
        <v>1.0803</v>
      </c>
      <c r="R287" s="92">
        <v>2.2330999999999999</v>
      </c>
      <c r="AA287" s="92">
        <v>0.23799999999999999</v>
      </c>
      <c r="AB287" s="92">
        <v>0.52210000000000001</v>
      </c>
      <c r="AC287" s="92">
        <v>1.5454000000000001</v>
      </c>
      <c r="AD287" s="92">
        <v>4.0351999999999997</v>
      </c>
      <c r="AH287" s="92">
        <v>0.28000000000000003</v>
      </c>
      <c r="AI287" s="92">
        <v>0.59119999999999995</v>
      </c>
      <c r="AK287" s="92">
        <v>0.30230000000000001</v>
      </c>
      <c r="AL287" s="92">
        <v>1.0537000000000001</v>
      </c>
      <c r="AN287" s="92">
        <v>0.26</v>
      </c>
      <c r="AO287" s="92">
        <v>0.56950000000000001</v>
      </c>
      <c r="AP287" s="92">
        <v>2.0648</v>
      </c>
      <c r="AQ287" s="92">
        <v>1.012</v>
      </c>
      <c r="AR287" s="92">
        <v>2.0922000000000001</v>
      </c>
      <c r="AX287" s="92">
        <v>1.3869</v>
      </c>
      <c r="AY287" s="92">
        <v>1.5275000000000001</v>
      </c>
      <c r="BA287" s="92">
        <v>3.5939999999999999</v>
      </c>
    </row>
    <row r="288" spans="1:53">
      <c r="A288" s="92">
        <v>0.27450000000000002</v>
      </c>
      <c r="B288" s="92">
        <v>0.59060000000000001</v>
      </c>
      <c r="D288" s="92">
        <v>4.2466999999999997</v>
      </c>
      <c r="H288" s="92">
        <v>0.31569999999999998</v>
      </c>
      <c r="I288" s="92">
        <v>1.0633999999999999</v>
      </c>
      <c r="K288" s="92">
        <v>0.34470000000000001</v>
      </c>
      <c r="L288" s="92">
        <v>1.1420999999999999</v>
      </c>
      <c r="M288" s="92">
        <v>2.3967000000000001</v>
      </c>
      <c r="N288" s="92">
        <v>0.29330000000000001</v>
      </c>
      <c r="O288" s="92">
        <v>1.0421</v>
      </c>
      <c r="Q288" s="92">
        <v>1.0806</v>
      </c>
      <c r="R288" s="92">
        <v>2.2338</v>
      </c>
      <c r="AA288" s="92">
        <v>0.23810000000000001</v>
      </c>
      <c r="AB288" s="92">
        <v>0.52239999999999998</v>
      </c>
      <c r="AC288" s="92">
        <v>1.5459000000000001</v>
      </c>
      <c r="AD288" s="92">
        <v>4.0364000000000004</v>
      </c>
      <c r="AH288" s="92">
        <v>0.28010000000000002</v>
      </c>
      <c r="AI288" s="92">
        <v>0.59160000000000001</v>
      </c>
      <c r="AK288" s="92">
        <v>0.30249999999999999</v>
      </c>
      <c r="AL288" s="92">
        <v>1.054</v>
      </c>
      <c r="AN288" s="92">
        <v>0.26019999999999999</v>
      </c>
      <c r="AO288" s="92">
        <v>0.56979999999999997</v>
      </c>
      <c r="AP288" s="92">
        <v>2.0653999999999999</v>
      </c>
      <c r="AQ288" s="92">
        <v>1.0123</v>
      </c>
      <c r="AR288" s="92">
        <v>2.0928</v>
      </c>
      <c r="AX288" s="92">
        <v>1.3875999999999999</v>
      </c>
      <c r="AY288" s="92">
        <v>1.5282</v>
      </c>
      <c r="BA288" s="92">
        <v>3.5956000000000001</v>
      </c>
    </row>
    <row r="289" spans="1:53">
      <c r="A289" s="92">
        <v>0.27460000000000001</v>
      </c>
      <c r="B289" s="92">
        <v>0.59089999999999998</v>
      </c>
      <c r="D289" s="92">
        <v>4.2478999999999996</v>
      </c>
      <c r="H289" s="92">
        <v>0.31580000000000003</v>
      </c>
      <c r="I289" s="92">
        <v>1.0637000000000001</v>
      </c>
      <c r="K289" s="92">
        <v>0.34489999999999998</v>
      </c>
      <c r="L289" s="92">
        <v>1.1425000000000001</v>
      </c>
      <c r="M289" s="92">
        <v>2.3975</v>
      </c>
      <c r="N289" s="92">
        <v>0.29339999999999999</v>
      </c>
      <c r="O289" s="92">
        <v>1.0425</v>
      </c>
      <c r="Q289" s="92">
        <v>1.0809</v>
      </c>
      <c r="R289" s="92">
        <v>2.2345000000000002</v>
      </c>
      <c r="AA289" s="92">
        <v>0.2382</v>
      </c>
      <c r="AB289" s="92">
        <v>0.52270000000000005</v>
      </c>
      <c r="AC289" s="92">
        <v>1.5465</v>
      </c>
      <c r="AD289" s="92">
        <v>4.0374999999999996</v>
      </c>
      <c r="AH289" s="92">
        <v>0.28029999999999999</v>
      </c>
      <c r="AI289" s="92">
        <v>0.59189999999999998</v>
      </c>
      <c r="AK289" s="92">
        <v>0.30270000000000002</v>
      </c>
      <c r="AL289" s="92">
        <v>1.0544</v>
      </c>
      <c r="AN289" s="92">
        <v>0.26029999999999998</v>
      </c>
      <c r="AO289" s="92">
        <v>0.57010000000000005</v>
      </c>
      <c r="AP289" s="92">
        <v>2.0661</v>
      </c>
      <c r="AQ289" s="92">
        <v>1.0125999999999999</v>
      </c>
      <c r="AR289" s="92">
        <v>2.0933999999999999</v>
      </c>
      <c r="AX289" s="92">
        <v>1.3882000000000001</v>
      </c>
      <c r="AY289" s="92">
        <v>1.5288999999999999</v>
      </c>
      <c r="BA289" s="92">
        <v>3.5972</v>
      </c>
    </row>
    <row r="290" spans="1:53">
      <c r="A290" s="92">
        <v>0.27479999999999999</v>
      </c>
      <c r="B290" s="92">
        <v>0.59119999999999995</v>
      </c>
      <c r="D290" s="92">
        <v>4.2492000000000001</v>
      </c>
      <c r="H290" s="92">
        <v>0.316</v>
      </c>
      <c r="I290" s="92">
        <v>1.0641</v>
      </c>
      <c r="K290" s="92">
        <v>0.34510000000000002</v>
      </c>
      <c r="L290" s="92">
        <v>1.1429</v>
      </c>
      <c r="M290" s="92">
        <v>2.3982999999999999</v>
      </c>
      <c r="N290" s="92">
        <v>0.29360000000000003</v>
      </c>
      <c r="O290" s="92">
        <v>1.0427999999999999</v>
      </c>
      <c r="Q290" s="92">
        <v>1.0812999999999999</v>
      </c>
      <c r="R290" s="92">
        <v>2.2351000000000001</v>
      </c>
      <c r="AA290" s="92">
        <v>0.2384</v>
      </c>
      <c r="AB290" s="92">
        <v>0.52290000000000003</v>
      </c>
      <c r="AC290" s="92">
        <v>1.5470999999999999</v>
      </c>
      <c r="AD290" s="92">
        <v>4.0387000000000004</v>
      </c>
      <c r="AH290" s="92">
        <v>0.28050000000000003</v>
      </c>
      <c r="AI290" s="92">
        <v>0.59219999999999995</v>
      </c>
      <c r="AK290" s="92">
        <v>0.30280000000000001</v>
      </c>
      <c r="AL290" s="92">
        <v>1.0547</v>
      </c>
      <c r="AN290" s="92">
        <v>0.26050000000000001</v>
      </c>
      <c r="AO290" s="92">
        <v>0.57050000000000001</v>
      </c>
      <c r="AP290" s="92">
        <v>2.0667</v>
      </c>
      <c r="AQ290" s="92">
        <v>1.0128999999999999</v>
      </c>
      <c r="AR290" s="92">
        <v>2.0939999999999999</v>
      </c>
      <c r="AX290" s="92">
        <v>1.3888</v>
      </c>
      <c r="AY290" s="92">
        <v>1.5297000000000001</v>
      </c>
      <c r="BA290" s="92">
        <v>3.5988000000000002</v>
      </c>
    </row>
    <row r="291" spans="1:53">
      <c r="A291" s="92">
        <v>0.27489999999999998</v>
      </c>
      <c r="B291" s="92">
        <v>0.59150000000000003</v>
      </c>
      <c r="D291" s="92">
        <v>4.2504</v>
      </c>
      <c r="H291" s="92">
        <v>0.31619999999999998</v>
      </c>
      <c r="I291" s="92">
        <v>1.0644</v>
      </c>
      <c r="K291" s="92">
        <v>0.3453</v>
      </c>
      <c r="L291" s="92">
        <v>1.1433</v>
      </c>
      <c r="M291" s="92">
        <v>2.3990999999999998</v>
      </c>
      <c r="N291" s="92">
        <v>0.29380000000000001</v>
      </c>
      <c r="O291" s="92">
        <v>1.0430999999999999</v>
      </c>
      <c r="Q291" s="92">
        <v>1.0815999999999999</v>
      </c>
      <c r="R291" s="92">
        <v>2.2357999999999998</v>
      </c>
      <c r="AA291" s="92">
        <v>0.23849999999999999</v>
      </c>
      <c r="AB291" s="92">
        <v>0.5232</v>
      </c>
      <c r="AC291" s="92">
        <v>1.5476000000000001</v>
      </c>
      <c r="AD291" s="92">
        <v>4.0397999999999996</v>
      </c>
      <c r="AH291" s="92">
        <v>0.28060000000000002</v>
      </c>
      <c r="AI291" s="92">
        <v>0.59250000000000003</v>
      </c>
      <c r="AK291" s="92">
        <v>0.30299999999999999</v>
      </c>
      <c r="AL291" s="92">
        <v>1.0550999999999999</v>
      </c>
      <c r="AN291" s="92">
        <v>0.26069999999999999</v>
      </c>
      <c r="AO291" s="92">
        <v>0.57079999999999997</v>
      </c>
      <c r="AP291" s="92">
        <v>2.0674000000000001</v>
      </c>
      <c r="AQ291" s="92">
        <v>1.0132000000000001</v>
      </c>
      <c r="AR291" s="92">
        <v>2.0947</v>
      </c>
      <c r="AX291" s="92">
        <v>1.3895</v>
      </c>
      <c r="AY291" s="92">
        <v>1.5304</v>
      </c>
      <c r="BA291" s="92">
        <v>4.0004</v>
      </c>
    </row>
    <row r="292" spans="1:53">
      <c r="A292" s="92">
        <v>0.27510000000000001</v>
      </c>
      <c r="B292" s="92">
        <v>0.59179999999999999</v>
      </c>
      <c r="D292" s="92">
        <v>4.2516999999999996</v>
      </c>
      <c r="H292" s="92">
        <v>0.31630000000000003</v>
      </c>
      <c r="I292" s="92">
        <v>1.0647</v>
      </c>
      <c r="K292" s="92">
        <v>0.34549999999999997</v>
      </c>
      <c r="L292" s="92">
        <v>1.1436999999999999</v>
      </c>
      <c r="M292" s="92">
        <v>2.3999000000000001</v>
      </c>
      <c r="N292" s="92">
        <v>0.29389999999999999</v>
      </c>
      <c r="O292" s="92">
        <v>1.0435000000000001</v>
      </c>
      <c r="Q292" s="92">
        <v>1.0819000000000001</v>
      </c>
      <c r="R292" s="92">
        <v>2.2364000000000002</v>
      </c>
      <c r="AA292" s="92">
        <v>0.2387</v>
      </c>
      <c r="AB292" s="92">
        <v>0.52349999999999997</v>
      </c>
      <c r="AC292" s="92">
        <v>1.5482</v>
      </c>
      <c r="AD292" s="92">
        <v>4.0408999999999997</v>
      </c>
      <c r="AH292" s="92">
        <v>0.28079999999999999</v>
      </c>
      <c r="AI292" s="92">
        <v>0.59289999999999998</v>
      </c>
      <c r="AK292" s="92">
        <v>0.30320000000000003</v>
      </c>
      <c r="AL292" s="92">
        <v>1.0555000000000001</v>
      </c>
      <c r="AN292" s="92">
        <v>0.26079999999999998</v>
      </c>
      <c r="AO292" s="92">
        <v>0.57110000000000005</v>
      </c>
      <c r="AP292" s="92">
        <v>2.0680000000000001</v>
      </c>
      <c r="AQ292" s="92">
        <v>1.0136000000000001</v>
      </c>
      <c r="AR292" s="92">
        <v>2.0952999999999999</v>
      </c>
      <c r="AX292" s="92">
        <v>1.3900999999999999</v>
      </c>
      <c r="AY292" s="92">
        <v>1.5310999999999999</v>
      </c>
      <c r="BA292" s="92">
        <v>4.0021000000000004</v>
      </c>
    </row>
    <row r="293" spans="1:53">
      <c r="A293" s="92">
        <v>0.2752</v>
      </c>
      <c r="B293" s="92">
        <v>0.59209999999999996</v>
      </c>
      <c r="D293" s="92">
        <v>4.2529000000000003</v>
      </c>
      <c r="H293" s="92">
        <v>0.3165</v>
      </c>
      <c r="I293" s="92">
        <v>1.0650999999999999</v>
      </c>
      <c r="K293" s="92">
        <v>0.34570000000000001</v>
      </c>
      <c r="L293" s="92">
        <v>1.1440999999999999</v>
      </c>
      <c r="M293" s="92">
        <v>2.4007000000000001</v>
      </c>
      <c r="N293" s="92">
        <v>0.29409999999999997</v>
      </c>
      <c r="O293" s="92">
        <v>1.0438000000000001</v>
      </c>
      <c r="Q293" s="92">
        <v>1.0822000000000001</v>
      </c>
      <c r="R293" s="92">
        <v>2.2370999999999999</v>
      </c>
      <c r="AA293" s="92">
        <v>0.23880000000000001</v>
      </c>
      <c r="AB293" s="92">
        <v>0.52380000000000004</v>
      </c>
      <c r="AC293" s="92">
        <v>1.5488</v>
      </c>
      <c r="AD293" s="92">
        <v>4.0420999999999996</v>
      </c>
      <c r="AH293" s="92">
        <v>0.28089999999999998</v>
      </c>
      <c r="AI293" s="92">
        <v>0.59319999999999995</v>
      </c>
      <c r="AK293" s="92">
        <v>0.3034</v>
      </c>
      <c r="AL293" s="92">
        <v>1.0558000000000001</v>
      </c>
      <c r="AN293" s="92">
        <v>0.26100000000000001</v>
      </c>
      <c r="AO293" s="92">
        <v>0.57150000000000001</v>
      </c>
      <c r="AP293" s="92">
        <v>2.0687000000000002</v>
      </c>
      <c r="AQ293" s="92">
        <v>1.0139</v>
      </c>
      <c r="AR293" s="92">
        <v>2.0958999999999999</v>
      </c>
      <c r="AX293" s="92">
        <v>1.3907</v>
      </c>
      <c r="AY293" s="92">
        <v>1.5318000000000001</v>
      </c>
      <c r="BA293" s="92">
        <v>4.0037000000000003</v>
      </c>
    </row>
    <row r="294" spans="1:53">
      <c r="A294" s="92">
        <v>0.27539999999999998</v>
      </c>
      <c r="B294" s="92">
        <v>0.59240000000000004</v>
      </c>
      <c r="D294" s="92">
        <v>4.2542</v>
      </c>
      <c r="H294" s="92">
        <v>0.31669999999999998</v>
      </c>
      <c r="I294" s="92">
        <v>1.0653999999999999</v>
      </c>
      <c r="K294" s="92">
        <v>0.34589999999999999</v>
      </c>
      <c r="L294" s="92">
        <v>1.1445000000000001</v>
      </c>
      <c r="M294" s="92">
        <v>2.4015</v>
      </c>
      <c r="N294" s="92">
        <v>0.29430000000000001</v>
      </c>
      <c r="O294" s="92">
        <v>1.0441</v>
      </c>
      <c r="Q294" s="92">
        <v>1.0826</v>
      </c>
      <c r="R294" s="92">
        <v>2.2378</v>
      </c>
      <c r="AA294" s="92">
        <v>0.2389</v>
      </c>
      <c r="AB294" s="92">
        <v>0.52410000000000001</v>
      </c>
      <c r="AC294" s="92">
        <v>1.5492999999999999</v>
      </c>
      <c r="AD294" s="92">
        <v>4.0431999999999997</v>
      </c>
      <c r="AH294" s="92">
        <v>0.28110000000000002</v>
      </c>
      <c r="AI294" s="92">
        <v>0.59350000000000003</v>
      </c>
      <c r="AK294" s="92">
        <v>0.30349999999999999</v>
      </c>
      <c r="AL294" s="92">
        <v>1.0562</v>
      </c>
      <c r="AN294" s="92">
        <v>0.2611</v>
      </c>
      <c r="AO294" s="92">
        <v>0.57179999999999997</v>
      </c>
      <c r="AP294" s="92">
        <v>2.0693000000000001</v>
      </c>
      <c r="AQ294" s="92">
        <v>1.0142</v>
      </c>
      <c r="AR294" s="92">
        <v>2.0966</v>
      </c>
      <c r="AX294" s="92">
        <v>1.3914</v>
      </c>
      <c r="AY294" s="92">
        <v>1.5325</v>
      </c>
      <c r="BA294" s="92">
        <v>4.0053000000000001</v>
      </c>
    </row>
    <row r="295" spans="1:53">
      <c r="A295" s="92">
        <v>0.27550000000000002</v>
      </c>
      <c r="B295" s="92">
        <v>0.5927</v>
      </c>
      <c r="D295" s="92">
        <v>4.2553999999999998</v>
      </c>
      <c r="H295" s="92">
        <v>0.31680000000000003</v>
      </c>
      <c r="I295" s="92">
        <v>1.0658000000000001</v>
      </c>
      <c r="K295" s="92">
        <v>0.34610000000000002</v>
      </c>
      <c r="L295" s="92">
        <v>1.1449</v>
      </c>
      <c r="M295" s="92">
        <v>2.4022999999999999</v>
      </c>
      <c r="N295" s="92">
        <v>0.2944</v>
      </c>
      <c r="O295" s="92">
        <v>1.0445</v>
      </c>
      <c r="Q295" s="92">
        <v>1.0829</v>
      </c>
      <c r="R295" s="92">
        <v>2.2383999999999999</v>
      </c>
      <c r="AA295" s="92">
        <v>0.23910000000000001</v>
      </c>
      <c r="AB295" s="92">
        <v>0.52439999999999998</v>
      </c>
      <c r="AC295" s="92">
        <v>1.5499000000000001</v>
      </c>
      <c r="AD295" s="92">
        <v>4.0444000000000004</v>
      </c>
      <c r="AH295" s="92">
        <v>0.28120000000000001</v>
      </c>
      <c r="AI295" s="92">
        <v>0.59389999999999998</v>
      </c>
      <c r="AK295" s="92">
        <v>0.30370000000000003</v>
      </c>
      <c r="AL295" s="92">
        <v>1.0565</v>
      </c>
      <c r="AN295" s="92">
        <v>0.26129999999999998</v>
      </c>
      <c r="AO295" s="92">
        <v>0.57210000000000005</v>
      </c>
      <c r="AP295" s="92">
        <v>2.0699999999999998</v>
      </c>
      <c r="AQ295" s="92">
        <v>1.0145</v>
      </c>
      <c r="AR295" s="92">
        <v>2.0972</v>
      </c>
      <c r="AX295" s="92">
        <v>1.3919999999999999</v>
      </c>
      <c r="AY295" s="92">
        <v>1.5333000000000001</v>
      </c>
      <c r="BA295" s="92">
        <v>4.0068999999999999</v>
      </c>
    </row>
    <row r="296" spans="1:53">
      <c r="A296" s="92">
        <v>0.2757</v>
      </c>
      <c r="B296" s="92">
        <v>0.59309999999999996</v>
      </c>
      <c r="D296" s="92">
        <v>4.2567000000000004</v>
      </c>
      <c r="H296" s="92">
        <v>0.317</v>
      </c>
      <c r="I296" s="92">
        <v>1.0661</v>
      </c>
      <c r="K296" s="92">
        <v>0.3463</v>
      </c>
      <c r="L296" s="92">
        <v>1.1453</v>
      </c>
      <c r="M296" s="92">
        <v>2.4030999999999998</v>
      </c>
      <c r="N296" s="92">
        <v>0.29459999999999997</v>
      </c>
      <c r="O296" s="92">
        <v>1.0448</v>
      </c>
      <c r="Q296" s="92">
        <v>1.0831999999999999</v>
      </c>
      <c r="R296" s="92">
        <v>2.2391000000000001</v>
      </c>
      <c r="AA296" s="92">
        <v>0.2392</v>
      </c>
      <c r="AB296" s="92">
        <v>0.52459999999999996</v>
      </c>
      <c r="AC296" s="92">
        <v>1.5505</v>
      </c>
      <c r="AD296" s="92">
        <v>4.0454999999999997</v>
      </c>
      <c r="AH296" s="92">
        <v>0.28139999999999998</v>
      </c>
      <c r="AI296" s="92">
        <v>0.59419999999999995</v>
      </c>
      <c r="AK296" s="92">
        <v>0.3039</v>
      </c>
      <c r="AL296" s="92">
        <v>1.0569</v>
      </c>
      <c r="AN296" s="92">
        <v>0.26150000000000001</v>
      </c>
      <c r="AO296" s="92">
        <v>0.57250000000000001</v>
      </c>
      <c r="AP296" s="92">
        <v>2.0706000000000002</v>
      </c>
      <c r="AQ296" s="92">
        <v>1.0147999999999999</v>
      </c>
      <c r="AR296" s="92">
        <v>2.0977999999999999</v>
      </c>
      <c r="AX296" s="92">
        <v>1.3926000000000001</v>
      </c>
      <c r="AY296" s="92">
        <v>1.534</v>
      </c>
      <c r="BA296" s="92">
        <v>4.0084999999999997</v>
      </c>
    </row>
    <row r="297" spans="1:53">
      <c r="A297" s="92">
        <v>0.27579999999999999</v>
      </c>
      <c r="B297" s="92">
        <v>0.59340000000000004</v>
      </c>
      <c r="D297" s="92">
        <v>4.258</v>
      </c>
      <c r="H297" s="92">
        <v>0.31719999999999998</v>
      </c>
      <c r="I297" s="92">
        <v>1.0665</v>
      </c>
      <c r="K297" s="92">
        <v>0.34649999999999997</v>
      </c>
      <c r="L297" s="92">
        <v>1.1456999999999999</v>
      </c>
      <c r="M297" s="92">
        <v>2.4039000000000001</v>
      </c>
      <c r="N297" s="92">
        <v>0.29480000000000001</v>
      </c>
      <c r="O297" s="92">
        <v>1.0451999999999999</v>
      </c>
      <c r="Q297" s="92">
        <v>1.0835999999999999</v>
      </c>
      <c r="R297" s="92">
        <v>2.2397999999999998</v>
      </c>
      <c r="AA297" s="92">
        <v>0.23930000000000001</v>
      </c>
      <c r="AB297" s="92">
        <v>0.52490000000000003</v>
      </c>
      <c r="AC297" s="92">
        <v>1.5509999999999999</v>
      </c>
      <c r="AD297" s="92">
        <v>4.0465999999999998</v>
      </c>
      <c r="AH297" s="92">
        <v>0.28160000000000002</v>
      </c>
      <c r="AI297" s="92">
        <v>0.59450000000000003</v>
      </c>
      <c r="AK297" s="92">
        <v>0.30409999999999998</v>
      </c>
      <c r="AL297" s="92">
        <v>1.0572999999999999</v>
      </c>
      <c r="AN297" s="92">
        <v>0.2616</v>
      </c>
      <c r="AO297" s="92">
        <v>0.57279999999999998</v>
      </c>
      <c r="AP297" s="92">
        <v>2.0712999999999999</v>
      </c>
      <c r="AQ297" s="92">
        <v>1.0150999999999999</v>
      </c>
      <c r="AR297" s="92">
        <v>2.0985</v>
      </c>
      <c r="AX297" s="92">
        <v>1.3933</v>
      </c>
      <c r="AY297" s="92">
        <v>1.5347</v>
      </c>
      <c r="BA297" s="92">
        <v>4.0101000000000004</v>
      </c>
    </row>
    <row r="298" spans="1:53">
      <c r="A298" s="92">
        <v>0.27600000000000002</v>
      </c>
      <c r="B298" s="92">
        <v>0.59370000000000001</v>
      </c>
      <c r="D298" s="92">
        <v>4.2591999999999999</v>
      </c>
      <c r="H298" s="92">
        <v>0.31730000000000003</v>
      </c>
      <c r="I298" s="92">
        <v>1.0668</v>
      </c>
      <c r="K298" s="92">
        <v>0.34670000000000001</v>
      </c>
      <c r="L298" s="92">
        <v>1.1460999999999999</v>
      </c>
      <c r="M298" s="92">
        <v>2.4047000000000001</v>
      </c>
      <c r="N298" s="92">
        <v>0.2949</v>
      </c>
      <c r="O298" s="92">
        <v>1.0455000000000001</v>
      </c>
      <c r="Q298" s="92">
        <v>1.0839000000000001</v>
      </c>
      <c r="R298" s="92">
        <v>2.2404000000000002</v>
      </c>
      <c r="AA298" s="92">
        <v>0.23949999999999999</v>
      </c>
      <c r="AB298" s="92">
        <v>0.5252</v>
      </c>
      <c r="AC298" s="92">
        <v>1.5516000000000001</v>
      </c>
      <c r="AD298" s="92">
        <v>4.0477999999999996</v>
      </c>
      <c r="AH298" s="92">
        <v>0.28170000000000001</v>
      </c>
      <c r="AI298" s="92">
        <v>0.59489999999999998</v>
      </c>
      <c r="AK298" s="92">
        <v>0.30420000000000003</v>
      </c>
      <c r="AL298" s="92">
        <v>1.0576000000000001</v>
      </c>
      <c r="AN298" s="92">
        <v>0.26179999999999998</v>
      </c>
      <c r="AO298" s="92">
        <v>0.57310000000000005</v>
      </c>
      <c r="AP298" s="92">
        <v>2.0718999999999999</v>
      </c>
      <c r="AQ298" s="92">
        <v>1.0154000000000001</v>
      </c>
      <c r="AR298" s="92">
        <v>2.0991</v>
      </c>
      <c r="AX298" s="92">
        <v>1.3938999999999999</v>
      </c>
      <c r="AY298" s="92">
        <v>1.5354000000000001</v>
      </c>
      <c r="BA298" s="92">
        <v>4.0117000000000003</v>
      </c>
    </row>
    <row r="299" spans="1:53">
      <c r="A299" s="92">
        <v>0.27610000000000001</v>
      </c>
      <c r="B299" s="92">
        <v>0.59399999999999997</v>
      </c>
      <c r="D299" s="92">
        <v>4.2605000000000004</v>
      </c>
      <c r="H299" s="92">
        <v>0.3175</v>
      </c>
      <c r="I299" s="92">
        <v>1.0671999999999999</v>
      </c>
      <c r="K299" s="92">
        <v>0.34689999999999999</v>
      </c>
      <c r="L299" s="92">
        <v>1.1465000000000001</v>
      </c>
      <c r="M299" s="92">
        <v>2.4055</v>
      </c>
      <c r="N299" s="92">
        <v>0.29509999999999997</v>
      </c>
      <c r="O299" s="92">
        <v>1.0458000000000001</v>
      </c>
      <c r="Q299" s="92">
        <v>1.0842000000000001</v>
      </c>
      <c r="R299" s="92">
        <v>2.2410999999999999</v>
      </c>
      <c r="AA299" s="92">
        <v>0.23960000000000001</v>
      </c>
      <c r="AB299" s="92">
        <v>0.52549999999999997</v>
      </c>
      <c r="AC299" s="92">
        <v>1.5522</v>
      </c>
      <c r="AD299" s="92">
        <v>4.0488999999999997</v>
      </c>
      <c r="AH299" s="92">
        <v>0.28189999999999998</v>
      </c>
      <c r="AI299" s="92">
        <v>0.59519999999999995</v>
      </c>
      <c r="AK299" s="92">
        <v>0.3044</v>
      </c>
      <c r="AL299" s="92">
        <v>1.0580000000000001</v>
      </c>
      <c r="AN299" s="92">
        <v>0.26200000000000001</v>
      </c>
      <c r="AO299" s="92">
        <v>0.57350000000000001</v>
      </c>
      <c r="AP299" s="92">
        <v>2.0726</v>
      </c>
      <c r="AQ299" s="92">
        <v>1.0157</v>
      </c>
      <c r="AR299" s="92">
        <v>2.0996999999999999</v>
      </c>
      <c r="AX299" s="92">
        <v>1.3945000000000001</v>
      </c>
      <c r="AY299" s="92">
        <v>1.5362</v>
      </c>
      <c r="BA299" s="92">
        <v>4.0133000000000001</v>
      </c>
    </row>
    <row r="300" spans="1:53">
      <c r="A300" s="92">
        <v>0.27629999999999999</v>
      </c>
      <c r="B300" s="92">
        <v>0.59430000000000005</v>
      </c>
      <c r="D300" s="92">
        <v>4.2617000000000003</v>
      </c>
      <c r="H300" s="92">
        <v>0.31769999999999998</v>
      </c>
      <c r="I300" s="92">
        <v>1.0674999999999999</v>
      </c>
      <c r="K300" s="92">
        <v>0.34710000000000002</v>
      </c>
      <c r="L300" s="92">
        <v>1.1469</v>
      </c>
      <c r="M300" s="92">
        <v>2.4062999999999999</v>
      </c>
      <c r="N300" s="92">
        <v>0.29530000000000001</v>
      </c>
      <c r="O300" s="92">
        <v>1.0462</v>
      </c>
      <c r="Q300" s="92">
        <v>1.0846</v>
      </c>
      <c r="R300" s="92">
        <v>2.2416999999999998</v>
      </c>
      <c r="AA300" s="92">
        <v>0.2397</v>
      </c>
      <c r="AB300" s="92">
        <v>0.52580000000000005</v>
      </c>
      <c r="AC300" s="92">
        <v>1.5528</v>
      </c>
      <c r="AD300" s="92">
        <v>4.0500999999999996</v>
      </c>
      <c r="AH300" s="92">
        <v>0.28199999999999997</v>
      </c>
      <c r="AI300" s="92">
        <v>0.59550000000000003</v>
      </c>
      <c r="AK300" s="92">
        <v>0.30459999999999998</v>
      </c>
      <c r="AL300" s="92">
        <v>1.0584</v>
      </c>
      <c r="AN300" s="92">
        <v>0.2621</v>
      </c>
      <c r="AO300" s="92">
        <v>0.57379999999999998</v>
      </c>
      <c r="AP300" s="92">
        <v>2.0731999999999999</v>
      </c>
      <c r="AQ300" s="92">
        <v>1.016</v>
      </c>
      <c r="AR300" s="92">
        <v>2.1004</v>
      </c>
      <c r="AX300" s="92">
        <v>1.3952</v>
      </c>
      <c r="AY300" s="92">
        <v>1.5368999999999999</v>
      </c>
      <c r="BA300" s="92">
        <v>4.0149999999999997</v>
      </c>
    </row>
    <row r="301" spans="1:53">
      <c r="A301" s="92">
        <v>0.27639999999999998</v>
      </c>
      <c r="B301" s="92">
        <v>0.59460000000000002</v>
      </c>
      <c r="D301" s="92">
        <v>4.2629999999999999</v>
      </c>
      <c r="H301" s="92">
        <v>0.31790000000000002</v>
      </c>
      <c r="I301" s="92">
        <v>1.0679000000000001</v>
      </c>
      <c r="K301" s="92">
        <v>0.3473</v>
      </c>
      <c r="L301" s="92">
        <v>1.1473</v>
      </c>
      <c r="M301" s="92">
        <v>2.4070999999999998</v>
      </c>
      <c r="N301" s="92">
        <v>0.2954</v>
      </c>
      <c r="O301" s="92">
        <v>1.0465</v>
      </c>
      <c r="Q301" s="92">
        <v>1.0849</v>
      </c>
      <c r="R301" s="92">
        <v>2.2423999999999999</v>
      </c>
      <c r="AA301" s="92">
        <v>0.2399</v>
      </c>
      <c r="AB301" s="92">
        <v>0.52610000000000001</v>
      </c>
      <c r="AC301" s="92">
        <v>1.5532999999999999</v>
      </c>
      <c r="AD301" s="92">
        <v>4.0511999999999997</v>
      </c>
      <c r="AH301" s="92">
        <v>0.28220000000000001</v>
      </c>
      <c r="AI301" s="92">
        <v>0.5958</v>
      </c>
      <c r="AK301" s="92">
        <v>0.30480000000000002</v>
      </c>
      <c r="AL301" s="92">
        <v>1.0587</v>
      </c>
      <c r="AN301" s="92">
        <v>0.26229999999999998</v>
      </c>
      <c r="AO301" s="92">
        <v>0.57410000000000005</v>
      </c>
      <c r="AP301" s="92">
        <v>2.0739000000000001</v>
      </c>
      <c r="AQ301" s="92">
        <v>1.0163</v>
      </c>
      <c r="AR301" s="92">
        <v>2.101</v>
      </c>
      <c r="AX301" s="92">
        <v>1.3957999999999999</v>
      </c>
      <c r="AY301" s="92">
        <v>1.5376000000000001</v>
      </c>
      <c r="BA301" s="92">
        <v>4.0166000000000004</v>
      </c>
    </row>
    <row r="302" spans="1:53">
      <c r="A302" s="92">
        <v>0.27660000000000001</v>
      </c>
      <c r="B302" s="92">
        <v>0.59489999999999998</v>
      </c>
      <c r="D302" s="92">
        <v>4.2641999999999998</v>
      </c>
      <c r="H302" s="92">
        <v>0.318</v>
      </c>
      <c r="I302" s="92">
        <v>1.0682</v>
      </c>
      <c r="K302" s="92">
        <v>0.34749999999999998</v>
      </c>
      <c r="L302" s="92">
        <v>1.1477999999999999</v>
      </c>
      <c r="M302" s="92">
        <v>2.4079000000000002</v>
      </c>
      <c r="N302" s="92">
        <v>0.29559999999999997</v>
      </c>
      <c r="O302" s="92">
        <v>1.0468999999999999</v>
      </c>
      <c r="Q302" s="92">
        <v>1.0851999999999999</v>
      </c>
      <c r="R302" s="92">
        <v>2.2431000000000001</v>
      </c>
      <c r="AA302" s="92">
        <v>0.24</v>
      </c>
      <c r="AB302" s="92">
        <v>0.52629999999999999</v>
      </c>
      <c r="AC302" s="92">
        <v>1.5539000000000001</v>
      </c>
      <c r="AD302" s="92">
        <v>4.0523999999999996</v>
      </c>
      <c r="AH302" s="92">
        <v>0.2823</v>
      </c>
      <c r="AI302" s="92">
        <v>0.59619999999999995</v>
      </c>
      <c r="AK302" s="92">
        <v>0.3049</v>
      </c>
      <c r="AL302" s="92">
        <v>1.0590999999999999</v>
      </c>
      <c r="AN302" s="92">
        <v>0.26240000000000002</v>
      </c>
      <c r="AO302" s="92">
        <v>0.57440000000000002</v>
      </c>
      <c r="AP302" s="92">
        <v>2.0745</v>
      </c>
      <c r="AQ302" s="92">
        <v>1.0165999999999999</v>
      </c>
      <c r="AR302" s="92">
        <v>2.1015999999999999</v>
      </c>
      <c r="AX302" s="92">
        <v>1.3964000000000001</v>
      </c>
      <c r="AY302" s="92">
        <v>1.5383</v>
      </c>
      <c r="BA302" s="92">
        <v>4.0182000000000002</v>
      </c>
    </row>
    <row r="303" spans="1:53">
      <c r="A303" s="92">
        <v>0.2767</v>
      </c>
      <c r="B303" s="92">
        <v>0.59519999999999995</v>
      </c>
      <c r="D303" s="92">
        <v>4.2655000000000003</v>
      </c>
      <c r="H303" s="92">
        <v>0.31819999999999998</v>
      </c>
      <c r="I303" s="92">
        <v>1.0685</v>
      </c>
      <c r="K303" s="92">
        <v>0.34770000000000001</v>
      </c>
      <c r="L303" s="92">
        <v>1.1482000000000001</v>
      </c>
      <c r="M303" s="92">
        <v>2.4085999999999999</v>
      </c>
      <c r="N303" s="92">
        <v>0.29580000000000001</v>
      </c>
      <c r="O303" s="92">
        <v>1.0471999999999999</v>
      </c>
      <c r="Q303" s="92">
        <v>1.0854999999999999</v>
      </c>
      <c r="R303" s="92">
        <v>2.2437</v>
      </c>
      <c r="AA303" s="92">
        <v>0.2402</v>
      </c>
      <c r="AB303" s="92">
        <v>0.52659999999999996</v>
      </c>
      <c r="AC303" s="92">
        <v>1.5545</v>
      </c>
      <c r="AD303" s="92">
        <v>4.0534999999999997</v>
      </c>
      <c r="AH303" s="92">
        <v>0.28249999999999997</v>
      </c>
      <c r="AI303" s="92">
        <v>0.59650000000000003</v>
      </c>
      <c r="AK303" s="92">
        <v>0.30509999999999998</v>
      </c>
      <c r="AL303" s="92">
        <v>1.0593999999999999</v>
      </c>
      <c r="AN303" s="92">
        <v>0.2626</v>
      </c>
      <c r="AO303" s="92">
        <v>0.57479999999999998</v>
      </c>
      <c r="AP303" s="92">
        <v>2.0752000000000002</v>
      </c>
      <c r="AQ303" s="92">
        <v>1.0169999999999999</v>
      </c>
      <c r="AR303" s="92">
        <v>2.1021999999999998</v>
      </c>
      <c r="AX303" s="92">
        <v>1.3971</v>
      </c>
      <c r="AY303" s="92">
        <v>1.5390999999999999</v>
      </c>
      <c r="BA303" s="92">
        <v>4.0198</v>
      </c>
    </row>
    <row r="304" spans="1:53">
      <c r="A304" s="92">
        <v>0.27689999999999998</v>
      </c>
      <c r="B304" s="92">
        <v>0.59550000000000003</v>
      </c>
      <c r="D304" s="92">
        <v>4.2667000000000002</v>
      </c>
      <c r="H304" s="92">
        <v>0.31840000000000002</v>
      </c>
      <c r="I304" s="92">
        <v>1.0689</v>
      </c>
      <c r="K304" s="92">
        <v>0.34789999999999999</v>
      </c>
      <c r="L304" s="92">
        <v>1.1486000000000001</v>
      </c>
      <c r="M304" s="92">
        <v>2.4094000000000002</v>
      </c>
      <c r="N304" s="92">
        <v>0.29599999999999999</v>
      </c>
      <c r="O304" s="92">
        <v>1.0475000000000001</v>
      </c>
      <c r="Q304" s="92">
        <v>1.0859000000000001</v>
      </c>
      <c r="R304" s="92">
        <v>2.2444000000000002</v>
      </c>
      <c r="AA304" s="92">
        <v>0.24030000000000001</v>
      </c>
      <c r="AB304" s="92">
        <v>0.52690000000000003</v>
      </c>
      <c r="AC304" s="92">
        <v>1.5549999999999999</v>
      </c>
      <c r="AD304" s="92">
        <v>4.0545999999999998</v>
      </c>
      <c r="AH304" s="92">
        <v>0.28270000000000001</v>
      </c>
      <c r="AI304" s="92">
        <v>0.5968</v>
      </c>
      <c r="AK304" s="92">
        <v>0.30530000000000002</v>
      </c>
      <c r="AL304" s="92">
        <v>1.0598000000000001</v>
      </c>
      <c r="AN304" s="92">
        <v>0.26279999999999998</v>
      </c>
      <c r="AO304" s="92">
        <v>0.57509999999999994</v>
      </c>
      <c r="AP304" s="92">
        <v>2.0758000000000001</v>
      </c>
      <c r="AQ304" s="92">
        <v>1.0173000000000001</v>
      </c>
      <c r="AR304" s="92">
        <v>2.1029</v>
      </c>
      <c r="AX304" s="92">
        <v>1.3976999999999999</v>
      </c>
      <c r="AY304" s="92">
        <v>1.5398000000000001</v>
      </c>
      <c r="BA304" s="92">
        <v>4.0213999999999999</v>
      </c>
    </row>
    <row r="305" spans="1:53">
      <c r="A305" s="92">
        <v>0.27700000000000002</v>
      </c>
      <c r="B305" s="92">
        <v>0.5958</v>
      </c>
      <c r="D305" s="92">
        <v>4.2679999999999998</v>
      </c>
      <c r="H305" s="92">
        <v>0.31850000000000001</v>
      </c>
      <c r="I305" s="92">
        <v>1.0691999999999999</v>
      </c>
      <c r="K305" s="92">
        <v>0.34810000000000002</v>
      </c>
      <c r="L305" s="92">
        <v>1.149</v>
      </c>
      <c r="M305" s="92">
        <v>2.4102000000000001</v>
      </c>
      <c r="N305" s="92">
        <v>0.29609999999999997</v>
      </c>
      <c r="O305" s="92">
        <v>1.0479000000000001</v>
      </c>
      <c r="Q305" s="92">
        <v>1.0862000000000001</v>
      </c>
      <c r="R305" s="92">
        <v>2.2450999999999999</v>
      </c>
      <c r="AA305" s="92">
        <v>0.2404</v>
      </c>
      <c r="AB305" s="92">
        <v>0.5272</v>
      </c>
      <c r="AC305" s="92">
        <v>1.5556000000000001</v>
      </c>
      <c r="AD305" s="92">
        <v>4.0557999999999996</v>
      </c>
      <c r="AH305" s="92">
        <v>0.2828</v>
      </c>
      <c r="AI305" s="92">
        <v>0.59719999999999995</v>
      </c>
      <c r="AK305" s="92">
        <v>0.30549999999999999</v>
      </c>
      <c r="AL305" s="92">
        <v>1.0602</v>
      </c>
      <c r="AN305" s="92">
        <v>0.26290000000000002</v>
      </c>
      <c r="AO305" s="92">
        <v>0.57540000000000002</v>
      </c>
      <c r="AP305" s="92">
        <v>2.0764999999999998</v>
      </c>
      <c r="AQ305" s="92">
        <v>1.0176000000000001</v>
      </c>
      <c r="AR305" s="92">
        <v>2.1034999999999999</v>
      </c>
      <c r="AX305" s="92">
        <v>1.3983000000000001</v>
      </c>
      <c r="AY305" s="92">
        <v>1.5405</v>
      </c>
      <c r="BA305" s="92">
        <v>4.0229999999999997</v>
      </c>
    </row>
    <row r="306" spans="1:53">
      <c r="A306" s="92">
        <v>0.2772</v>
      </c>
      <c r="B306" s="92">
        <v>0.59619999999999995</v>
      </c>
      <c r="D306" s="92">
        <v>4.2693000000000003</v>
      </c>
      <c r="H306" s="92">
        <v>0.31869999999999998</v>
      </c>
      <c r="I306" s="92">
        <v>1.0696000000000001</v>
      </c>
      <c r="K306" s="92">
        <v>0.3483</v>
      </c>
      <c r="L306" s="92">
        <v>1.1494</v>
      </c>
      <c r="M306" s="92">
        <v>2.411</v>
      </c>
      <c r="N306" s="92">
        <v>0.29630000000000001</v>
      </c>
      <c r="O306" s="92">
        <v>1.0482</v>
      </c>
      <c r="Q306" s="92">
        <v>1.0865</v>
      </c>
      <c r="R306" s="92">
        <v>2.2456999999999998</v>
      </c>
      <c r="AA306" s="92">
        <v>0.24060000000000001</v>
      </c>
      <c r="AB306" s="92">
        <v>0.52749999999999997</v>
      </c>
      <c r="AC306" s="92">
        <v>1.5562</v>
      </c>
      <c r="AD306" s="92">
        <v>4.0568999999999997</v>
      </c>
      <c r="AH306" s="92">
        <v>0.28299999999999997</v>
      </c>
      <c r="AI306" s="92">
        <v>0.59750000000000003</v>
      </c>
      <c r="AK306" s="92">
        <v>0.30570000000000003</v>
      </c>
      <c r="AL306" s="92">
        <v>1.0605</v>
      </c>
      <c r="AN306" s="92">
        <v>0.2631</v>
      </c>
      <c r="AO306" s="92">
        <v>0.57579999999999998</v>
      </c>
      <c r="AP306" s="92">
        <v>2.0771000000000002</v>
      </c>
      <c r="AQ306" s="92">
        <v>1.0179</v>
      </c>
      <c r="AR306" s="92">
        <v>2.1040999999999999</v>
      </c>
      <c r="AX306" s="92">
        <v>1.399</v>
      </c>
      <c r="AY306" s="92">
        <v>1.5411999999999999</v>
      </c>
      <c r="BA306" s="92">
        <v>4.0247000000000002</v>
      </c>
    </row>
    <row r="307" spans="1:53">
      <c r="A307" s="92">
        <v>0.27729999999999999</v>
      </c>
      <c r="B307" s="92">
        <v>0.59650000000000003</v>
      </c>
      <c r="D307" s="92">
        <v>4.2705000000000002</v>
      </c>
      <c r="H307" s="92">
        <v>0.31890000000000002</v>
      </c>
      <c r="I307" s="92">
        <v>1.0699000000000001</v>
      </c>
      <c r="K307" s="92">
        <v>0.34849999999999998</v>
      </c>
      <c r="L307" s="92">
        <v>1.1497999999999999</v>
      </c>
      <c r="M307" s="92">
        <v>2.4117999999999999</v>
      </c>
      <c r="N307" s="92">
        <v>0.29649999999999999</v>
      </c>
      <c r="O307" s="92">
        <v>1.0485</v>
      </c>
      <c r="Q307" s="92">
        <v>1.0869</v>
      </c>
      <c r="R307" s="92">
        <v>2.2464</v>
      </c>
      <c r="AA307" s="92">
        <v>0.2407</v>
      </c>
      <c r="AB307" s="92">
        <v>0.52780000000000005</v>
      </c>
      <c r="AC307" s="92">
        <v>1.5567</v>
      </c>
      <c r="AD307" s="92">
        <v>4.0580999999999996</v>
      </c>
      <c r="AH307" s="92">
        <v>0.28310000000000002</v>
      </c>
      <c r="AI307" s="92">
        <v>0.5978</v>
      </c>
      <c r="AK307" s="92">
        <v>0.30580000000000002</v>
      </c>
      <c r="AL307" s="92">
        <v>1.0609</v>
      </c>
      <c r="AN307" s="92">
        <v>0.26319999999999999</v>
      </c>
      <c r="AO307" s="92">
        <v>0.57609999999999995</v>
      </c>
      <c r="AP307" s="92">
        <v>2.0777999999999999</v>
      </c>
      <c r="AQ307" s="92">
        <v>1.0182</v>
      </c>
      <c r="AR307" s="92">
        <v>2.1048</v>
      </c>
      <c r="AX307" s="92">
        <v>1.3996</v>
      </c>
      <c r="AY307" s="92">
        <v>1.542</v>
      </c>
      <c r="BA307" s="92">
        <v>4.0263</v>
      </c>
    </row>
    <row r="308" spans="1:53">
      <c r="A308" s="92">
        <v>0.27750000000000002</v>
      </c>
      <c r="B308" s="92">
        <v>0.5968</v>
      </c>
      <c r="D308" s="92">
        <v>4.2717999999999998</v>
      </c>
      <c r="H308" s="92">
        <v>0.31900000000000001</v>
      </c>
      <c r="I308" s="92">
        <v>1.0703</v>
      </c>
      <c r="K308" s="92">
        <v>0.34870000000000001</v>
      </c>
      <c r="L308" s="92">
        <v>1.1501999999999999</v>
      </c>
      <c r="M308" s="92">
        <v>2.4125999999999999</v>
      </c>
      <c r="N308" s="92">
        <v>0.29659999999999997</v>
      </c>
      <c r="O308" s="92">
        <v>1.0488999999999999</v>
      </c>
      <c r="Q308" s="92">
        <v>1.0871999999999999</v>
      </c>
      <c r="R308" s="92">
        <v>2.2471000000000001</v>
      </c>
      <c r="AA308" s="92">
        <v>0.24079999999999999</v>
      </c>
      <c r="AB308" s="92">
        <v>0.52810000000000001</v>
      </c>
      <c r="AC308" s="92">
        <v>1.5572999999999999</v>
      </c>
      <c r="AD308" s="92">
        <v>4.0591999999999997</v>
      </c>
      <c r="AH308" s="92">
        <v>0.2833</v>
      </c>
      <c r="AI308" s="92">
        <v>0.59819999999999995</v>
      </c>
      <c r="AK308" s="92">
        <v>0.30599999999999999</v>
      </c>
      <c r="AL308" s="92">
        <v>1.0612999999999999</v>
      </c>
      <c r="AN308" s="92">
        <v>0.26340000000000002</v>
      </c>
      <c r="AO308" s="92">
        <v>0.57640000000000002</v>
      </c>
      <c r="AP308" s="92">
        <v>2.0783999999999998</v>
      </c>
      <c r="AQ308" s="92">
        <v>1.0185</v>
      </c>
      <c r="AR308" s="92">
        <v>2.1053999999999999</v>
      </c>
      <c r="AX308" s="92">
        <v>1.4001999999999999</v>
      </c>
      <c r="AY308" s="92">
        <v>1.5427</v>
      </c>
      <c r="BA308" s="92">
        <v>4.0278999999999998</v>
      </c>
    </row>
    <row r="309" spans="1:53">
      <c r="A309" s="92">
        <v>0.27760000000000001</v>
      </c>
      <c r="B309" s="92">
        <v>0.59709999999999996</v>
      </c>
      <c r="D309" s="92">
        <v>4.2729999999999997</v>
      </c>
      <c r="H309" s="92">
        <v>0.31919999999999998</v>
      </c>
      <c r="I309" s="92">
        <v>1.0706</v>
      </c>
      <c r="K309" s="92">
        <v>0.34889999999999999</v>
      </c>
      <c r="L309" s="92">
        <v>1.1506000000000001</v>
      </c>
      <c r="M309" s="92">
        <v>2.4134000000000002</v>
      </c>
      <c r="N309" s="92">
        <v>0.29680000000000001</v>
      </c>
      <c r="O309" s="92">
        <v>1.0491999999999999</v>
      </c>
      <c r="Q309" s="92">
        <v>1.0874999999999999</v>
      </c>
      <c r="R309" s="92">
        <v>2.2477</v>
      </c>
      <c r="AA309" s="92">
        <v>0.24099999999999999</v>
      </c>
      <c r="AB309" s="92">
        <v>0.52829999999999999</v>
      </c>
      <c r="AC309" s="92">
        <v>1.5579000000000001</v>
      </c>
      <c r="AD309" s="92">
        <v>4.0603999999999996</v>
      </c>
      <c r="AH309" s="92">
        <v>0.28339999999999999</v>
      </c>
      <c r="AI309" s="92">
        <v>0.59850000000000003</v>
      </c>
      <c r="AK309" s="92">
        <v>0.30620000000000003</v>
      </c>
      <c r="AL309" s="92">
        <v>1.0616000000000001</v>
      </c>
      <c r="AN309" s="92">
        <v>0.2636</v>
      </c>
      <c r="AO309" s="92">
        <v>0.57679999999999998</v>
      </c>
      <c r="AP309" s="92">
        <v>2.0790999999999999</v>
      </c>
      <c r="AQ309" s="92">
        <v>1.0187999999999999</v>
      </c>
      <c r="AR309" s="92">
        <v>2.1059999999999999</v>
      </c>
      <c r="AX309" s="92">
        <v>1.4009</v>
      </c>
      <c r="AY309" s="92">
        <v>1.5434000000000001</v>
      </c>
      <c r="BA309" s="92">
        <v>4.0294999999999996</v>
      </c>
    </row>
    <row r="310" spans="1:53">
      <c r="A310" s="92">
        <v>0.27779999999999999</v>
      </c>
      <c r="B310" s="92">
        <v>0.59740000000000004</v>
      </c>
      <c r="D310" s="92">
        <v>4.2743000000000002</v>
      </c>
      <c r="H310" s="92">
        <v>0.31940000000000002</v>
      </c>
      <c r="I310" s="92">
        <v>1.071</v>
      </c>
      <c r="K310" s="92">
        <v>0.34910000000000002</v>
      </c>
      <c r="L310" s="92">
        <v>1.151</v>
      </c>
      <c r="M310" s="92">
        <v>2.4142000000000001</v>
      </c>
      <c r="N310" s="92">
        <v>0.29699999999999999</v>
      </c>
      <c r="O310" s="92">
        <v>1.0496000000000001</v>
      </c>
      <c r="Q310" s="92">
        <v>1.0879000000000001</v>
      </c>
      <c r="R310" s="92">
        <v>2.2484000000000002</v>
      </c>
      <c r="AA310" s="92">
        <v>0.24110000000000001</v>
      </c>
      <c r="AB310" s="92">
        <v>0.52859999999999996</v>
      </c>
      <c r="AC310" s="92">
        <v>1.5585</v>
      </c>
      <c r="AD310" s="92">
        <v>4.0614999999999997</v>
      </c>
      <c r="AH310" s="92">
        <v>0.28360000000000002</v>
      </c>
      <c r="AI310" s="92">
        <v>0.5988</v>
      </c>
      <c r="AK310" s="92">
        <v>0.30640000000000001</v>
      </c>
      <c r="AL310" s="92">
        <v>1.0620000000000001</v>
      </c>
      <c r="AN310" s="92">
        <v>0.26369999999999999</v>
      </c>
      <c r="AO310" s="92">
        <v>0.57709999999999995</v>
      </c>
      <c r="AP310" s="92">
        <v>2.0796999999999999</v>
      </c>
      <c r="AQ310" s="92">
        <v>1.0190999999999999</v>
      </c>
      <c r="AR310" s="92">
        <v>2.1067</v>
      </c>
      <c r="AX310" s="92">
        <v>1.4015</v>
      </c>
      <c r="AY310" s="92">
        <v>1.5441</v>
      </c>
      <c r="BA310" s="92">
        <v>4.0311000000000003</v>
      </c>
    </row>
    <row r="311" spans="1:53">
      <c r="A311" s="92">
        <v>0.27789999999999998</v>
      </c>
      <c r="B311" s="92">
        <v>0.59770000000000001</v>
      </c>
      <c r="D311" s="92">
        <v>4.2755999999999998</v>
      </c>
      <c r="H311" s="92">
        <v>0.31950000000000001</v>
      </c>
      <c r="I311" s="92">
        <v>1.0712999999999999</v>
      </c>
      <c r="K311" s="92">
        <v>0.3493</v>
      </c>
      <c r="L311" s="92">
        <v>1.1514</v>
      </c>
      <c r="M311" s="92">
        <v>2.415</v>
      </c>
      <c r="N311" s="92">
        <v>0.29709999999999998</v>
      </c>
      <c r="O311" s="92">
        <v>1.0499000000000001</v>
      </c>
      <c r="Q311" s="92">
        <v>1.0882000000000001</v>
      </c>
      <c r="R311" s="92">
        <v>2.2490999999999999</v>
      </c>
      <c r="AA311" s="92">
        <v>0.24129999999999999</v>
      </c>
      <c r="AB311" s="92">
        <v>0.52890000000000004</v>
      </c>
      <c r="AC311" s="92">
        <v>1.5589999999999999</v>
      </c>
      <c r="AD311" s="92">
        <v>4.0627000000000004</v>
      </c>
      <c r="AH311" s="92">
        <v>0.2838</v>
      </c>
      <c r="AI311" s="92">
        <v>0.59919999999999995</v>
      </c>
      <c r="AK311" s="92">
        <v>0.30649999999999999</v>
      </c>
      <c r="AL311" s="92">
        <v>1.0623</v>
      </c>
      <c r="AN311" s="92">
        <v>0.26390000000000002</v>
      </c>
      <c r="AO311" s="92">
        <v>0.57740000000000002</v>
      </c>
      <c r="AP311" s="92">
        <v>2.0804</v>
      </c>
      <c r="AQ311" s="92">
        <v>1.0194000000000001</v>
      </c>
      <c r="AR311" s="92">
        <v>2.1073</v>
      </c>
      <c r="AX311" s="92">
        <v>1.4021999999999999</v>
      </c>
      <c r="AY311" s="92">
        <v>1.5448999999999999</v>
      </c>
      <c r="BA311" s="92">
        <v>4.0327999999999999</v>
      </c>
    </row>
    <row r="312" spans="1:53">
      <c r="A312" s="92">
        <v>0.27810000000000001</v>
      </c>
      <c r="B312" s="92">
        <v>0.59799999999999998</v>
      </c>
      <c r="D312" s="92">
        <v>4.2767999999999997</v>
      </c>
      <c r="H312" s="92">
        <v>0.31969999999999998</v>
      </c>
      <c r="I312" s="92">
        <v>1.0717000000000001</v>
      </c>
      <c r="K312" s="92">
        <v>0.34949999999999998</v>
      </c>
      <c r="L312" s="92">
        <v>1.1517999999999999</v>
      </c>
      <c r="M312" s="92">
        <v>2.4157999999999999</v>
      </c>
      <c r="N312" s="92">
        <v>0.29730000000000001</v>
      </c>
      <c r="O312" s="92">
        <v>1.0502</v>
      </c>
      <c r="Q312" s="92">
        <v>1.0885</v>
      </c>
      <c r="R312" s="92">
        <v>2.2496999999999998</v>
      </c>
      <c r="AA312" s="92">
        <v>0.2414</v>
      </c>
      <c r="AB312" s="92">
        <v>0.5292</v>
      </c>
      <c r="AC312" s="92">
        <v>1.5596000000000001</v>
      </c>
      <c r="AD312" s="92">
        <v>4.0637999999999996</v>
      </c>
      <c r="AH312" s="92">
        <v>0.28389999999999999</v>
      </c>
      <c r="AI312" s="92">
        <v>0.59950000000000003</v>
      </c>
      <c r="AK312" s="92">
        <v>0.30669999999999997</v>
      </c>
      <c r="AL312" s="92">
        <v>1.0627</v>
      </c>
      <c r="AN312" s="92">
        <v>0.2641</v>
      </c>
      <c r="AO312" s="92">
        <v>0.57779999999999998</v>
      </c>
      <c r="AP312" s="92">
        <v>2.081</v>
      </c>
      <c r="AQ312" s="92">
        <v>1.0197000000000001</v>
      </c>
      <c r="AR312" s="92">
        <v>2.1080000000000001</v>
      </c>
      <c r="AX312" s="92">
        <v>1.4028</v>
      </c>
      <c r="AY312" s="92">
        <v>1.5456000000000001</v>
      </c>
      <c r="BA312" s="92">
        <v>4.0343999999999998</v>
      </c>
    </row>
    <row r="313" spans="1:53">
      <c r="A313" s="92">
        <v>0.2782</v>
      </c>
      <c r="B313" s="92">
        <v>0.59830000000000005</v>
      </c>
      <c r="D313" s="92">
        <v>4.2781000000000002</v>
      </c>
      <c r="H313" s="92">
        <v>0.31990000000000002</v>
      </c>
      <c r="I313" s="92">
        <v>1.0720000000000001</v>
      </c>
      <c r="K313" s="92">
        <v>0.34970000000000001</v>
      </c>
      <c r="L313" s="92">
        <v>1.1521999999999999</v>
      </c>
      <c r="M313" s="92">
        <v>2.4165999999999999</v>
      </c>
      <c r="N313" s="92">
        <v>0.29749999999999999</v>
      </c>
      <c r="O313" s="92">
        <v>1.0506</v>
      </c>
      <c r="Q313" s="92">
        <v>1.0889</v>
      </c>
      <c r="R313" s="92">
        <v>2.2504</v>
      </c>
      <c r="AA313" s="92">
        <v>0.24149999999999999</v>
      </c>
      <c r="AB313" s="92">
        <v>0.52949999999999997</v>
      </c>
      <c r="AC313" s="92">
        <v>1.5602</v>
      </c>
      <c r="AD313" s="92">
        <v>4.0650000000000004</v>
      </c>
      <c r="AH313" s="92">
        <v>0.28410000000000002</v>
      </c>
      <c r="AI313" s="92">
        <v>0.5998</v>
      </c>
      <c r="AK313" s="92">
        <v>0.30690000000000001</v>
      </c>
      <c r="AL313" s="92">
        <v>1.0630999999999999</v>
      </c>
      <c r="AN313" s="92">
        <v>0.26419999999999999</v>
      </c>
      <c r="AO313" s="92">
        <v>0.57809999999999995</v>
      </c>
      <c r="AP313" s="92">
        <v>2.0817000000000001</v>
      </c>
      <c r="AQ313" s="92">
        <v>1.0201</v>
      </c>
      <c r="AR313" s="92">
        <v>2.1086</v>
      </c>
      <c r="AX313" s="92">
        <v>1.4034</v>
      </c>
      <c r="AY313" s="92">
        <v>1.5463</v>
      </c>
      <c r="BA313" s="92">
        <v>4.0359999999999996</v>
      </c>
    </row>
    <row r="314" spans="1:53">
      <c r="A314" s="92">
        <v>0.27839999999999998</v>
      </c>
      <c r="B314" s="92">
        <v>0.59860000000000002</v>
      </c>
      <c r="D314" s="92">
        <v>4.2793000000000001</v>
      </c>
      <c r="H314" s="92">
        <v>0.32</v>
      </c>
      <c r="I314" s="92">
        <v>1.0724</v>
      </c>
      <c r="K314" s="92">
        <v>0.34989999999999999</v>
      </c>
      <c r="L314" s="92">
        <v>1.1526000000000001</v>
      </c>
      <c r="M314" s="92">
        <v>2.4174000000000002</v>
      </c>
      <c r="N314" s="92">
        <v>0.29759999999999998</v>
      </c>
      <c r="O314" s="92">
        <v>1.0508999999999999</v>
      </c>
      <c r="Q314" s="92">
        <v>1.0891999999999999</v>
      </c>
      <c r="R314" s="92">
        <v>2.2511000000000001</v>
      </c>
      <c r="AA314" s="92">
        <v>0.2417</v>
      </c>
      <c r="AB314" s="92">
        <v>0.52980000000000005</v>
      </c>
      <c r="AC314" s="92">
        <v>1.5607</v>
      </c>
      <c r="AD314" s="92">
        <v>4.0660999999999996</v>
      </c>
      <c r="AH314" s="92">
        <v>0.28420000000000001</v>
      </c>
      <c r="AI314" s="92">
        <v>1.0002</v>
      </c>
      <c r="AK314" s="92">
        <v>0.30709999999999998</v>
      </c>
      <c r="AL314" s="92">
        <v>1.0633999999999999</v>
      </c>
      <c r="AN314" s="92">
        <v>0.26440000000000002</v>
      </c>
      <c r="AO314" s="92">
        <v>0.57840000000000003</v>
      </c>
      <c r="AP314" s="92">
        <v>2.0823999999999998</v>
      </c>
      <c r="AQ314" s="92">
        <v>1.0204</v>
      </c>
      <c r="AR314" s="92">
        <v>2.1092</v>
      </c>
      <c r="AX314" s="92">
        <v>1.4040999999999999</v>
      </c>
      <c r="AY314" s="92">
        <v>1.5470999999999999</v>
      </c>
      <c r="BA314" s="92">
        <v>4.0376000000000003</v>
      </c>
    </row>
    <row r="315" spans="1:53">
      <c r="A315" s="92">
        <v>0.27850000000000003</v>
      </c>
      <c r="B315" s="92">
        <v>0.59899999999999998</v>
      </c>
      <c r="D315" s="92">
        <v>4.2805999999999997</v>
      </c>
      <c r="H315" s="92">
        <v>0.32019999999999998</v>
      </c>
      <c r="I315" s="92">
        <v>1.0727</v>
      </c>
      <c r="K315" s="92">
        <v>0.35010000000000002</v>
      </c>
      <c r="L315" s="92">
        <v>1.153</v>
      </c>
      <c r="M315" s="92">
        <v>2.4182000000000001</v>
      </c>
      <c r="N315" s="92">
        <v>0.29780000000000001</v>
      </c>
      <c r="O315" s="92">
        <v>1.0512999999999999</v>
      </c>
      <c r="Q315" s="92">
        <v>1.0894999999999999</v>
      </c>
      <c r="R315" s="92">
        <v>2.2517</v>
      </c>
      <c r="AA315" s="92">
        <v>0.24179999999999999</v>
      </c>
      <c r="AB315" s="92">
        <v>0.53010000000000002</v>
      </c>
      <c r="AC315" s="92">
        <v>1.5612999999999999</v>
      </c>
      <c r="AD315" s="92">
        <v>4.0673000000000004</v>
      </c>
      <c r="AH315" s="92">
        <v>0.28439999999999999</v>
      </c>
      <c r="AI315" s="92">
        <v>1.0004999999999999</v>
      </c>
      <c r="AK315" s="92">
        <v>0.30730000000000002</v>
      </c>
      <c r="AL315" s="92">
        <v>1.0638000000000001</v>
      </c>
      <c r="AN315" s="92">
        <v>0.26450000000000001</v>
      </c>
      <c r="AO315" s="92">
        <v>0.57879999999999998</v>
      </c>
      <c r="AP315" s="92">
        <v>2.0830000000000002</v>
      </c>
      <c r="AQ315" s="92">
        <v>1.0206999999999999</v>
      </c>
      <c r="AR315" s="92">
        <v>2.1099000000000001</v>
      </c>
      <c r="AX315" s="92">
        <v>1.4047000000000001</v>
      </c>
      <c r="AY315" s="92">
        <v>1.5478000000000001</v>
      </c>
      <c r="BA315" s="92">
        <v>4.0392999999999999</v>
      </c>
    </row>
    <row r="316" spans="1:53">
      <c r="A316" s="92">
        <v>0.2787</v>
      </c>
      <c r="B316" s="92">
        <v>0.59930000000000005</v>
      </c>
      <c r="D316" s="92">
        <v>4.2819000000000003</v>
      </c>
      <c r="H316" s="92">
        <v>0.32040000000000002</v>
      </c>
      <c r="I316" s="92">
        <v>1.0730999999999999</v>
      </c>
      <c r="K316" s="92">
        <v>0.3503</v>
      </c>
      <c r="L316" s="92">
        <v>1.1534</v>
      </c>
      <c r="M316" s="92">
        <v>2.419</v>
      </c>
      <c r="N316" s="92">
        <v>0.29799999999999999</v>
      </c>
      <c r="O316" s="92">
        <v>1.0516000000000001</v>
      </c>
      <c r="Q316" s="92">
        <v>1.0899000000000001</v>
      </c>
      <c r="R316" s="92">
        <v>2.2524000000000002</v>
      </c>
      <c r="AA316" s="92">
        <v>0.24199999999999999</v>
      </c>
      <c r="AB316" s="92">
        <v>0.53029999999999999</v>
      </c>
      <c r="AC316" s="92">
        <v>1.5619000000000001</v>
      </c>
      <c r="AD316" s="92">
        <v>4.0683999999999996</v>
      </c>
      <c r="AH316" s="92">
        <v>0.28449999999999998</v>
      </c>
      <c r="AI316" s="92">
        <v>1.0007999999999999</v>
      </c>
      <c r="AK316" s="92">
        <v>0.30740000000000001</v>
      </c>
      <c r="AL316" s="92">
        <v>1.0642</v>
      </c>
      <c r="AN316" s="92">
        <v>0.26469999999999999</v>
      </c>
      <c r="AO316" s="92">
        <v>0.57909999999999995</v>
      </c>
      <c r="AP316" s="92">
        <v>2.0836999999999999</v>
      </c>
      <c r="AQ316" s="92">
        <v>1.0209999999999999</v>
      </c>
      <c r="AR316" s="92">
        <v>2.1105</v>
      </c>
      <c r="AX316" s="92">
        <v>1.4053</v>
      </c>
      <c r="AY316" s="92">
        <v>1.5485</v>
      </c>
      <c r="BA316" s="92">
        <v>4.0408999999999997</v>
      </c>
    </row>
    <row r="317" spans="1:53">
      <c r="A317" s="92">
        <v>0.27879999999999999</v>
      </c>
      <c r="B317" s="92">
        <v>0.59960000000000002</v>
      </c>
      <c r="D317" s="92">
        <v>4.2831000000000001</v>
      </c>
      <c r="H317" s="92">
        <v>0.32050000000000001</v>
      </c>
      <c r="I317" s="92">
        <v>1.0733999999999999</v>
      </c>
      <c r="K317" s="92">
        <v>0.35049999999999998</v>
      </c>
      <c r="L317" s="92">
        <v>1.1537999999999999</v>
      </c>
      <c r="M317" s="92">
        <v>2.4198</v>
      </c>
      <c r="N317" s="92">
        <v>0.29809999999999998</v>
      </c>
      <c r="O317" s="92">
        <v>1.0519000000000001</v>
      </c>
      <c r="Q317" s="92">
        <v>1.0902000000000001</v>
      </c>
      <c r="R317" s="92">
        <v>2.2530999999999999</v>
      </c>
      <c r="AA317" s="92">
        <v>0.24210000000000001</v>
      </c>
      <c r="AB317" s="92">
        <v>0.53059999999999996</v>
      </c>
      <c r="AC317" s="92">
        <v>1.5625</v>
      </c>
      <c r="AD317" s="92">
        <v>4.0696000000000003</v>
      </c>
      <c r="AH317" s="92">
        <v>0.28470000000000001</v>
      </c>
      <c r="AI317" s="92">
        <v>1.0012000000000001</v>
      </c>
      <c r="AK317" s="92">
        <v>0.30759999999999998</v>
      </c>
      <c r="AL317" s="92">
        <v>1.0645</v>
      </c>
      <c r="AN317" s="92">
        <v>0.26490000000000002</v>
      </c>
      <c r="AO317" s="92">
        <v>0.57940000000000003</v>
      </c>
      <c r="AP317" s="92">
        <v>2.0842999999999998</v>
      </c>
      <c r="AQ317" s="92">
        <v>1.0213000000000001</v>
      </c>
      <c r="AR317" s="92">
        <v>2.1111</v>
      </c>
      <c r="AX317" s="92">
        <v>1.4059999999999999</v>
      </c>
      <c r="AY317" s="92">
        <v>1.5491999999999999</v>
      </c>
      <c r="BA317" s="92">
        <v>4.0425000000000004</v>
      </c>
    </row>
    <row r="318" spans="1:53">
      <c r="A318" s="92">
        <v>0.27900000000000003</v>
      </c>
      <c r="B318" s="92">
        <v>0.59989999999999999</v>
      </c>
      <c r="D318" s="92">
        <v>4.2843999999999998</v>
      </c>
      <c r="H318" s="92">
        <v>0.32069999999999999</v>
      </c>
      <c r="I318" s="92">
        <v>1.0738000000000001</v>
      </c>
      <c r="K318" s="92">
        <v>0.35070000000000001</v>
      </c>
      <c r="L318" s="92">
        <v>1.1543000000000001</v>
      </c>
      <c r="M318" s="92">
        <v>2.4205999999999999</v>
      </c>
      <c r="N318" s="92">
        <v>0.29830000000000001</v>
      </c>
      <c r="O318" s="92">
        <v>1.0523</v>
      </c>
      <c r="Q318" s="92">
        <v>1.0905</v>
      </c>
      <c r="R318" s="92">
        <v>2.2538</v>
      </c>
      <c r="AA318" s="92">
        <v>0.2422</v>
      </c>
      <c r="AB318" s="92">
        <v>0.53090000000000004</v>
      </c>
      <c r="AC318" s="92">
        <v>1.5629999999999999</v>
      </c>
      <c r="AD318" s="92">
        <v>4.0707000000000004</v>
      </c>
      <c r="AH318" s="92">
        <v>0.28489999999999999</v>
      </c>
      <c r="AI318" s="92">
        <v>1.0015000000000001</v>
      </c>
      <c r="AK318" s="92">
        <v>0.30780000000000002</v>
      </c>
      <c r="AL318" s="92">
        <v>1.0649</v>
      </c>
      <c r="AN318" s="92">
        <v>0.26500000000000001</v>
      </c>
      <c r="AO318" s="92">
        <v>0.57979999999999998</v>
      </c>
      <c r="AP318" s="92">
        <v>2.085</v>
      </c>
      <c r="AQ318" s="92">
        <v>1.0216000000000001</v>
      </c>
      <c r="AR318" s="92">
        <v>2.1118000000000001</v>
      </c>
      <c r="AX318" s="92">
        <v>1.4066000000000001</v>
      </c>
      <c r="AY318" s="92">
        <v>1.55</v>
      </c>
      <c r="BA318" s="92">
        <v>4.0441000000000003</v>
      </c>
    </row>
    <row r="319" spans="1:53">
      <c r="A319" s="92">
        <v>0.2792</v>
      </c>
      <c r="B319" s="92">
        <v>1.0002</v>
      </c>
      <c r="D319" s="92">
        <v>4.2857000000000003</v>
      </c>
      <c r="H319" s="92">
        <v>0.32090000000000002</v>
      </c>
      <c r="I319" s="92">
        <v>1.0741000000000001</v>
      </c>
      <c r="K319" s="92">
        <v>0.35089999999999999</v>
      </c>
      <c r="L319" s="92">
        <v>1.1547000000000001</v>
      </c>
      <c r="M319" s="92">
        <v>2.4214000000000002</v>
      </c>
      <c r="N319" s="92">
        <v>0.29849999999999999</v>
      </c>
      <c r="O319" s="92">
        <v>1.0526</v>
      </c>
      <c r="Q319" s="92">
        <v>1.0909</v>
      </c>
      <c r="R319" s="92">
        <v>2.2544</v>
      </c>
      <c r="AA319" s="92">
        <v>0.2424</v>
      </c>
      <c r="AB319" s="92">
        <v>0.53120000000000001</v>
      </c>
      <c r="AC319" s="92">
        <v>1.5636000000000001</v>
      </c>
      <c r="AD319" s="92">
        <v>4.0719000000000003</v>
      </c>
      <c r="AH319" s="92">
        <v>0.28499999999999998</v>
      </c>
      <c r="AI319" s="92">
        <v>1.0018</v>
      </c>
      <c r="AK319" s="92">
        <v>0.308</v>
      </c>
      <c r="AL319" s="92">
        <v>1.0652999999999999</v>
      </c>
      <c r="AN319" s="92">
        <v>0.26519999999999999</v>
      </c>
      <c r="AO319" s="92">
        <v>0.58009999999999995</v>
      </c>
      <c r="AP319" s="92">
        <v>2.0855999999999999</v>
      </c>
      <c r="AQ319" s="92">
        <v>1.0219</v>
      </c>
      <c r="AR319" s="92">
        <v>2.1124000000000001</v>
      </c>
      <c r="AX319" s="92">
        <v>1.4073</v>
      </c>
      <c r="AY319" s="92">
        <v>1.5507</v>
      </c>
      <c r="BA319" s="92">
        <v>4.0457999999999998</v>
      </c>
    </row>
    <row r="320" spans="1:53">
      <c r="A320" s="92">
        <v>0.27929999999999999</v>
      </c>
      <c r="B320" s="92">
        <v>1.0004999999999999</v>
      </c>
      <c r="D320" s="92">
        <v>4.2869000000000002</v>
      </c>
      <c r="H320" s="92">
        <v>0.32100000000000001</v>
      </c>
      <c r="I320" s="92">
        <v>1.0745</v>
      </c>
      <c r="K320" s="92">
        <v>0.35110000000000002</v>
      </c>
      <c r="L320" s="92">
        <v>1.1551</v>
      </c>
      <c r="M320" s="92">
        <v>2.4222000000000001</v>
      </c>
      <c r="N320" s="92">
        <v>0.29870000000000002</v>
      </c>
      <c r="O320" s="92">
        <v>1.0529999999999999</v>
      </c>
      <c r="Q320" s="92">
        <v>1.0911999999999999</v>
      </c>
      <c r="R320" s="92">
        <v>2.2551000000000001</v>
      </c>
      <c r="AA320" s="92">
        <v>0.24249999999999999</v>
      </c>
      <c r="AB320" s="92">
        <v>0.53149999999999997</v>
      </c>
      <c r="AC320" s="92">
        <v>1.5642</v>
      </c>
      <c r="AD320" s="92">
        <v>4.0730000000000004</v>
      </c>
      <c r="AH320" s="92">
        <v>0.28520000000000001</v>
      </c>
      <c r="AI320" s="92">
        <v>1.0022</v>
      </c>
      <c r="AK320" s="92">
        <v>0.30809999999999998</v>
      </c>
      <c r="AL320" s="92">
        <v>1.0656000000000001</v>
      </c>
      <c r="AN320" s="92">
        <v>0.26540000000000002</v>
      </c>
      <c r="AO320" s="92">
        <v>0.58040000000000003</v>
      </c>
      <c r="AP320" s="92">
        <v>2.0863</v>
      </c>
      <c r="AQ320" s="92">
        <v>1.0222</v>
      </c>
      <c r="AR320" s="92">
        <v>2.113</v>
      </c>
      <c r="AX320" s="92">
        <v>1.4078999999999999</v>
      </c>
      <c r="AY320" s="92">
        <v>1.5513999999999999</v>
      </c>
      <c r="BA320" s="92">
        <v>4.0473999999999997</v>
      </c>
    </row>
    <row r="321" spans="1:53">
      <c r="A321" s="92">
        <v>0.27950000000000003</v>
      </c>
      <c r="B321" s="92">
        <v>1.0007999999999999</v>
      </c>
      <c r="D321" s="92">
        <v>4.2881999999999998</v>
      </c>
      <c r="H321" s="92">
        <v>0.32119999999999999</v>
      </c>
      <c r="I321" s="92">
        <v>1.0748</v>
      </c>
      <c r="K321" s="92">
        <v>0.3513</v>
      </c>
      <c r="L321" s="92">
        <v>1.1555</v>
      </c>
      <c r="M321" s="92">
        <v>2.423</v>
      </c>
      <c r="N321" s="92">
        <v>0.29880000000000001</v>
      </c>
      <c r="O321" s="92">
        <v>1.0532999999999999</v>
      </c>
      <c r="Q321" s="92">
        <v>1.0914999999999999</v>
      </c>
      <c r="R321" s="92">
        <v>2.2557999999999998</v>
      </c>
      <c r="AA321" s="92">
        <v>0.24260000000000001</v>
      </c>
      <c r="AB321" s="92">
        <v>0.53180000000000005</v>
      </c>
      <c r="AC321" s="92">
        <v>1.5647</v>
      </c>
      <c r="AD321" s="92">
        <v>4.0742000000000003</v>
      </c>
      <c r="AH321" s="92">
        <v>0.2853</v>
      </c>
      <c r="AI321" s="92">
        <v>1.0024999999999999</v>
      </c>
      <c r="AK321" s="92">
        <v>0.30830000000000002</v>
      </c>
      <c r="AL321" s="92">
        <v>1.0660000000000001</v>
      </c>
      <c r="AN321" s="92">
        <v>0.26550000000000001</v>
      </c>
      <c r="AO321" s="92">
        <v>0.58079999999999998</v>
      </c>
      <c r="AP321" s="92">
        <v>2.0869</v>
      </c>
      <c r="AQ321" s="92">
        <v>1.0226</v>
      </c>
      <c r="AR321" s="92">
        <v>2.1137000000000001</v>
      </c>
      <c r="AX321" s="92">
        <v>1.4085000000000001</v>
      </c>
      <c r="AY321" s="92">
        <v>1.5522</v>
      </c>
      <c r="BA321" s="92">
        <v>4.0490000000000004</v>
      </c>
    </row>
    <row r="322" spans="1:53">
      <c r="A322" s="92">
        <v>0.27960000000000002</v>
      </c>
      <c r="B322" s="92">
        <v>1.0011000000000001</v>
      </c>
      <c r="D322" s="92">
        <v>4.2895000000000003</v>
      </c>
      <c r="H322" s="92">
        <v>0.32140000000000002</v>
      </c>
      <c r="I322" s="92">
        <v>1.0751999999999999</v>
      </c>
      <c r="K322" s="92">
        <v>0.35149999999999998</v>
      </c>
      <c r="L322" s="92">
        <v>1.1558999999999999</v>
      </c>
      <c r="M322" s="92">
        <v>2.4238</v>
      </c>
      <c r="N322" s="92">
        <v>0.29899999999999999</v>
      </c>
      <c r="O322" s="92">
        <v>1.0537000000000001</v>
      </c>
      <c r="Q322" s="92">
        <v>1.0919000000000001</v>
      </c>
      <c r="R322" s="92">
        <v>2.2564000000000002</v>
      </c>
      <c r="AA322" s="92">
        <v>0.24279999999999999</v>
      </c>
      <c r="AB322" s="92">
        <v>0.53210000000000002</v>
      </c>
      <c r="AC322" s="92">
        <v>1.5652999999999999</v>
      </c>
      <c r="AD322" s="92">
        <v>4.0753000000000004</v>
      </c>
      <c r="AH322" s="92">
        <v>0.28549999999999998</v>
      </c>
      <c r="AI322" s="92">
        <v>1.0027999999999999</v>
      </c>
      <c r="AK322" s="92">
        <v>0.3085</v>
      </c>
      <c r="AL322" s="92">
        <v>1.0664</v>
      </c>
      <c r="AN322" s="92">
        <v>0.26569999999999999</v>
      </c>
      <c r="AO322" s="92">
        <v>0.58109999999999995</v>
      </c>
      <c r="AP322" s="92">
        <v>2.0876000000000001</v>
      </c>
      <c r="AQ322" s="92">
        <v>1.0228999999999999</v>
      </c>
      <c r="AR322" s="92">
        <v>2.1143000000000001</v>
      </c>
      <c r="AX322" s="92">
        <v>1.4092</v>
      </c>
      <c r="AY322" s="92">
        <v>1.5528999999999999</v>
      </c>
      <c r="BA322" s="92">
        <v>4.0507</v>
      </c>
    </row>
    <row r="323" spans="1:53">
      <c r="A323" s="92">
        <v>0.27979999999999999</v>
      </c>
      <c r="B323" s="92">
        <v>1.0015000000000001</v>
      </c>
      <c r="D323" s="92">
        <v>4.2907000000000002</v>
      </c>
      <c r="H323" s="92">
        <v>0.32150000000000001</v>
      </c>
      <c r="I323" s="92">
        <v>1.0754999999999999</v>
      </c>
      <c r="K323" s="92">
        <v>0.35170000000000001</v>
      </c>
      <c r="L323" s="92">
        <v>1.1563000000000001</v>
      </c>
      <c r="M323" s="92">
        <v>2.4245999999999999</v>
      </c>
      <c r="N323" s="92">
        <v>0.29920000000000002</v>
      </c>
      <c r="O323" s="92">
        <v>1.054</v>
      </c>
      <c r="Q323" s="92">
        <v>1.0922000000000001</v>
      </c>
      <c r="R323" s="92">
        <v>2.2570999999999999</v>
      </c>
      <c r="AA323" s="92">
        <v>0.2429</v>
      </c>
      <c r="AB323" s="92">
        <v>0.53239999999999998</v>
      </c>
      <c r="AC323" s="92">
        <v>1.5659000000000001</v>
      </c>
      <c r="AD323" s="92">
        <v>4.0765000000000002</v>
      </c>
      <c r="AH323" s="92">
        <v>0.28570000000000001</v>
      </c>
      <c r="AI323" s="92">
        <v>1.0032000000000001</v>
      </c>
      <c r="AK323" s="92">
        <v>0.30869999999999997</v>
      </c>
      <c r="AL323" s="92">
        <v>1.0667</v>
      </c>
      <c r="AN323" s="92">
        <v>0.26579999999999998</v>
      </c>
      <c r="AO323" s="92">
        <v>0.58140000000000003</v>
      </c>
      <c r="AP323" s="92">
        <v>2.0882999999999998</v>
      </c>
      <c r="AQ323" s="92">
        <v>1.0232000000000001</v>
      </c>
      <c r="AR323" s="92">
        <v>2.1150000000000002</v>
      </c>
      <c r="AX323" s="92">
        <v>1.4097999999999999</v>
      </c>
      <c r="AY323" s="92">
        <v>1.5536000000000001</v>
      </c>
      <c r="BA323" s="92">
        <v>4.0522999999999998</v>
      </c>
    </row>
    <row r="324" spans="1:53">
      <c r="A324" s="92">
        <v>0.27989999999999998</v>
      </c>
      <c r="B324" s="92">
        <v>1.0018</v>
      </c>
      <c r="D324" s="92">
        <v>4.2919999999999998</v>
      </c>
      <c r="H324" s="92">
        <v>0.32169999999999999</v>
      </c>
      <c r="I324" s="92">
        <v>1.0759000000000001</v>
      </c>
      <c r="K324" s="92">
        <v>0.35189999999999999</v>
      </c>
      <c r="L324" s="92">
        <v>1.1567000000000001</v>
      </c>
      <c r="M324" s="92">
        <v>2.4255</v>
      </c>
      <c r="N324" s="92">
        <v>0.29930000000000001</v>
      </c>
      <c r="O324" s="92">
        <v>1.0543</v>
      </c>
      <c r="Q324" s="92">
        <v>1.0925</v>
      </c>
      <c r="R324" s="92">
        <v>2.2578</v>
      </c>
      <c r="AA324" s="92">
        <v>0.24310000000000001</v>
      </c>
      <c r="AB324" s="92">
        <v>0.53259999999999996</v>
      </c>
      <c r="AC324" s="92">
        <v>1.5665</v>
      </c>
      <c r="AD324" s="92">
        <v>4.0776000000000003</v>
      </c>
      <c r="AH324" s="92">
        <v>0.2858</v>
      </c>
      <c r="AI324" s="92">
        <v>1.0035000000000001</v>
      </c>
      <c r="AK324" s="92">
        <v>0.30890000000000001</v>
      </c>
      <c r="AL324" s="92">
        <v>1.0670999999999999</v>
      </c>
      <c r="AN324" s="92">
        <v>0.26600000000000001</v>
      </c>
      <c r="AO324" s="92">
        <v>0.58179999999999998</v>
      </c>
      <c r="AP324" s="92">
        <v>2.0889000000000002</v>
      </c>
      <c r="AQ324" s="92">
        <v>1.0235000000000001</v>
      </c>
      <c r="AR324" s="92">
        <v>2.1156000000000001</v>
      </c>
      <c r="AX324" s="92">
        <v>1.4105000000000001</v>
      </c>
      <c r="AY324" s="92">
        <v>1.5544</v>
      </c>
      <c r="BA324" s="92">
        <v>4.0538999999999996</v>
      </c>
    </row>
    <row r="325" spans="1:53">
      <c r="A325" s="92">
        <v>0.28010000000000002</v>
      </c>
      <c r="B325" s="92">
        <v>1.0021</v>
      </c>
      <c r="D325" s="92">
        <v>4.2933000000000003</v>
      </c>
      <c r="H325" s="92">
        <v>0.32190000000000002</v>
      </c>
      <c r="I325" s="92">
        <v>1.0762</v>
      </c>
      <c r="K325" s="92">
        <v>0.35210000000000002</v>
      </c>
      <c r="L325" s="92">
        <v>1.1571</v>
      </c>
      <c r="M325" s="92">
        <v>2.4262999999999999</v>
      </c>
      <c r="N325" s="92">
        <v>0.29949999999999999</v>
      </c>
      <c r="O325" s="92">
        <v>1.0547</v>
      </c>
      <c r="Q325" s="92">
        <v>1.0929</v>
      </c>
      <c r="R325" s="92">
        <v>2.2584</v>
      </c>
      <c r="AA325" s="92">
        <v>0.2432</v>
      </c>
      <c r="AB325" s="92">
        <v>0.53290000000000004</v>
      </c>
      <c r="AC325" s="92">
        <v>1.5669999999999999</v>
      </c>
      <c r="AD325" s="92">
        <v>4.0788000000000002</v>
      </c>
      <c r="AH325" s="92">
        <v>0.28599999999999998</v>
      </c>
      <c r="AI325" s="92">
        <v>1.0038</v>
      </c>
      <c r="AK325" s="92">
        <v>0.309</v>
      </c>
      <c r="AL325" s="92">
        <v>1.0674999999999999</v>
      </c>
      <c r="AN325" s="92">
        <v>0.26619999999999999</v>
      </c>
      <c r="AO325" s="92">
        <v>0.58209999999999995</v>
      </c>
      <c r="AP325" s="92">
        <v>2.0895999999999999</v>
      </c>
      <c r="AQ325" s="92">
        <v>1.0238</v>
      </c>
      <c r="AR325" s="92">
        <v>2.1162000000000001</v>
      </c>
      <c r="AX325" s="92">
        <v>1.4111</v>
      </c>
      <c r="AY325" s="92">
        <v>1.5550999999999999</v>
      </c>
      <c r="BA325" s="92">
        <v>4.0556000000000001</v>
      </c>
    </row>
    <row r="326" spans="1:53">
      <c r="A326" s="92">
        <v>0.2802</v>
      </c>
      <c r="B326" s="92">
        <v>1.0024</v>
      </c>
      <c r="D326" s="92">
        <v>4.2945000000000002</v>
      </c>
      <c r="H326" s="92">
        <v>0.3221</v>
      </c>
      <c r="I326" s="92">
        <v>1.0766</v>
      </c>
      <c r="K326" s="92">
        <v>0.3523</v>
      </c>
      <c r="L326" s="92">
        <v>1.1575</v>
      </c>
      <c r="M326" s="92">
        <v>2.4270999999999998</v>
      </c>
      <c r="N326" s="92">
        <v>0.29970000000000002</v>
      </c>
      <c r="O326" s="92">
        <v>1.0549999999999999</v>
      </c>
      <c r="Q326" s="92">
        <v>1.0931999999999999</v>
      </c>
      <c r="R326" s="92">
        <v>2.2591000000000001</v>
      </c>
      <c r="AA326" s="92">
        <v>0.24329999999999999</v>
      </c>
      <c r="AB326" s="92">
        <v>0.53320000000000001</v>
      </c>
      <c r="AC326" s="92">
        <v>1.5676000000000001</v>
      </c>
      <c r="AD326" s="92">
        <v>4.08</v>
      </c>
      <c r="AH326" s="92">
        <v>0.28610000000000002</v>
      </c>
      <c r="AI326" s="92">
        <v>1.0042</v>
      </c>
      <c r="AK326" s="92">
        <v>0.30919999999999997</v>
      </c>
      <c r="AL326" s="92">
        <v>1.0678000000000001</v>
      </c>
      <c r="AN326" s="92">
        <v>0.26629999999999998</v>
      </c>
      <c r="AO326" s="92">
        <v>0.58240000000000003</v>
      </c>
      <c r="AP326" s="92">
        <v>2.0901999999999998</v>
      </c>
      <c r="AQ326" s="92">
        <v>1.0241</v>
      </c>
      <c r="AR326" s="92">
        <v>2.1168999999999998</v>
      </c>
      <c r="AX326" s="92">
        <v>1.4117</v>
      </c>
      <c r="AY326" s="92">
        <v>1.5558000000000001</v>
      </c>
      <c r="BA326" s="92">
        <v>4.0571999999999999</v>
      </c>
    </row>
    <row r="327" spans="1:53">
      <c r="A327" s="92">
        <v>0.28039999999999998</v>
      </c>
      <c r="B327" s="92">
        <v>1.0026999999999999</v>
      </c>
      <c r="D327" s="92">
        <v>4.2957999999999998</v>
      </c>
      <c r="H327" s="92">
        <v>0.32219999999999999</v>
      </c>
      <c r="I327" s="92">
        <v>1.0769</v>
      </c>
      <c r="K327" s="92">
        <v>0.35249999999999998</v>
      </c>
      <c r="L327" s="92">
        <v>1.1578999999999999</v>
      </c>
      <c r="M327" s="92">
        <v>2.4279000000000002</v>
      </c>
      <c r="N327" s="92">
        <v>0.29980000000000001</v>
      </c>
      <c r="O327" s="92">
        <v>1.0553999999999999</v>
      </c>
      <c r="Q327" s="92">
        <v>1.0934999999999999</v>
      </c>
      <c r="R327" s="92">
        <v>2.2597999999999998</v>
      </c>
      <c r="AA327" s="92">
        <v>0.24349999999999999</v>
      </c>
      <c r="AB327" s="92">
        <v>0.53349999999999997</v>
      </c>
      <c r="AC327" s="92">
        <v>1.5682</v>
      </c>
      <c r="AD327" s="92">
        <v>4.0811000000000002</v>
      </c>
      <c r="AH327" s="92">
        <v>0.2863</v>
      </c>
      <c r="AI327" s="92">
        <v>1.0044999999999999</v>
      </c>
      <c r="AK327" s="92">
        <v>0.30940000000000001</v>
      </c>
      <c r="AL327" s="92">
        <v>1.0682</v>
      </c>
      <c r="AN327" s="92">
        <v>0.26650000000000001</v>
      </c>
      <c r="AO327" s="92">
        <v>0.58279999999999998</v>
      </c>
      <c r="AP327" s="92">
        <v>2.0909</v>
      </c>
      <c r="AQ327" s="92">
        <v>1.0244</v>
      </c>
      <c r="AR327" s="92">
        <v>2.1175000000000002</v>
      </c>
      <c r="AX327" s="92">
        <v>1.4124000000000001</v>
      </c>
      <c r="AY327" s="92">
        <v>1.5566</v>
      </c>
      <c r="BA327" s="92">
        <v>4.0587999999999997</v>
      </c>
    </row>
    <row r="328" spans="1:53">
      <c r="A328" s="92">
        <v>0.28050000000000003</v>
      </c>
      <c r="B328" s="92">
        <v>1.0029999999999999</v>
      </c>
      <c r="D328" s="92">
        <v>4.2971000000000004</v>
      </c>
      <c r="H328" s="92">
        <v>0.32240000000000002</v>
      </c>
      <c r="I328" s="92">
        <v>1.0772999999999999</v>
      </c>
      <c r="K328" s="92">
        <v>0.35270000000000001</v>
      </c>
      <c r="L328" s="92">
        <v>1.1583000000000001</v>
      </c>
      <c r="M328" s="92">
        <v>2.4287000000000001</v>
      </c>
      <c r="N328" s="92">
        <v>0.3</v>
      </c>
      <c r="O328" s="92">
        <v>1.0557000000000001</v>
      </c>
      <c r="Q328" s="92">
        <v>1.0939000000000001</v>
      </c>
      <c r="R328" s="92">
        <v>2.2605</v>
      </c>
      <c r="AA328" s="92">
        <v>0.24360000000000001</v>
      </c>
      <c r="AB328" s="92">
        <v>0.53380000000000005</v>
      </c>
      <c r="AC328" s="92">
        <v>1.5688</v>
      </c>
      <c r="AD328" s="92">
        <v>4.0823</v>
      </c>
      <c r="AH328" s="92">
        <v>0.28649999999999998</v>
      </c>
      <c r="AI328" s="92">
        <v>1.0047999999999999</v>
      </c>
      <c r="AK328" s="92">
        <v>0.30959999999999999</v>
      </c>
      <c r="AL328" s="92">
        <v>1.0686</v>
      </c>
      <c r="AN328" s="92">
        <v>0.26669999999999999</v>
      </c>
      <c r="AO328" s="92">
        <v>0.58309999999999995</v>
      </c>
      <c r="AP328" s="92">
        <v>2.0916000000000001</v>
      </c>
      <c r="AQ328" s="92">
        <v>1.0246999999999999</v>
      </c>
      <c r="AR328" s="92">
        <v>2.1181000000000001</v>
      </c>
      <c r="AX328" s="92">
        <v>1.413</v>
      </c>
      <c r="AY328" s="92">
        <v>1.5572999999999999</v>
      </c>
      <c r="BA328" s="92">
        <v>4.0605000000000002</v>
      </c>
    </row>
    <row r="329" spans="1:53">
      <c r="A329" s="92">
        <v>0.28070000000000001</v>
      </c>
      <c r="B329" s="92">
        <v>1.0033000000000001</v>
      </c>
      <c r="D329" s="92">
        <v>4.2983000000000002</v>
      </c>
      <c r="H329" s="92">
        <v>0.3226</v>
      </c>
      <c r="I329" s="92">
        <v>1.0775999999999999</v>
      </c>
      <c r="K329" s="92">
        <v>0.35289999999999999</v>
      </c>
      <c r="L329" s="92">
        <v>1.1587000000000001</v>
      </c>
      <c r="M329" s="92">
        <v>2.4295</v>
      </c>
      <c r="N329" s="92">
        <v>0.30020000000000002</v>
      </c>
      <c r="O329" s="92">
        <v>1.0561</v>
      </c>
      <c r="Q329" s="92">
        <v>1.0942000000000001</v>
      </c>
      <c r="R329" s="92">
        <v>2.2610999999999999</v>
      </c>
      <c r="AA329" s="92">
        <v>0.24379999999999999</v>
      </c>
      <c r="AB329" s="92">
        <v>0.53410000000000002</v>
      </c>
      <c r="AC329" s="92">
        <v>1.5692999999999999</v>
      </c>
      <c r="AD329" s="92">
        <v>4.0834000000000001</v>
      </c>
      <c r="AH329" s="92">
        <v>0.28660000000000002</v>
      </c>
      <c r="AI329" s="92">
        <v>1.0052000000000001</v>
      </c>
      <c r="AK329" s="92">
        <v>0.30980000000000002</v>
      </c>
      <c r="AL329" s="92">
        <v>1.0689</v>
      </c>
      <c r="AN329" s="92">
        <v>0.26679999999999998</v>
      </c>
      <c r="AO329" s="92">
        <v>0.58340000000000003</v>
      </c>
      <c r="AP329" s="92">
        <v>2.0922000000000001</v>
      </c>
      <c r="AQ329" s="92">
        <v>1.0250999999999999</v>
      </c>
      <c r="AR329" s="92">
        <v>2.1187999999999998</v>
      </c>
      <c r="AX329" s="92">
        <v>1.4137</v>
      </c>
      <c r="AY329" s="92">
        <v>1.5580000000000001</v>
      </c>
      <c r="BA329" s="92">
        <v>4.0621</v>
      </c>
    </row>
    <row r="330" spans="1:53">
      <c r="A330" s="92">
        <v>0.28079999999999999</v>
      </c>
      <c r="B330" s="92">
        <v>1.0037</v>
      </c>
      <c r="D330" s="92">
        <v>4.2995999999999999</v>
      </c>
      <c r="H330" s="92">
        <v>0.32269999999999999</v>
      </c>
      <c r="I330" s="92">
        <v>1.0780000000000001</v>
      </c>
      <c r="K330" s="92">
        <v>0.35310000000000002</v>
      </c>
      <c r="L330" s="92">
        <v>1.1592</v>
      </c>
      <c r="M330" s="92">
        <v>2.4302999999999999</v>
      </c>
      <c r="N330" s="92">
        <v>0.3004</v>
      </c>
      <c r="O330" s="92">
        <v>1.0564</v>
      </c>
      <c r="Q330" s="92">
        <v>1.0945</v>
      </c>
      <c r="R330" s="92">
        <v>2.2618</v>
      </c>
      <c r="AA330" s="92">
        <v>0.24390000000000001</v>
      </c>
      <c r="AB330" s="92">
        <v>0.53439999999999999</v>
      </c>
      <c r="AC330" s="92">
        <v>1.5699000000000001</v>
      </c>
      <c r="AD330" s="92">
        <v>4.0846</v>
      </c>
      <c r="AH330" s="92">
        <v>0.2868</v>
      </c>
      <c r="AI330" s="92">
        <v>1.0055000000000001</v>
      </c>
      <c r="AK330" s="92">
        <v>0.30990000000000001</v>
      </c>
      <c r="AL330" s="92">
        <v>1.0692999999999999</v>
      </c>
      <c r="AN330" s="92">
        <v>0.26700000000000002</v>
      </c>
      <c r="AO330" s="92">
        <v>0.58379999999999999</v>
      </c>
      <c r="AP330" s="92">
        <v>2.0929000000000002</v>
      </c>
      <c r="AQ330" s="92">
        <v>1.0254000000000001</v>
      </c>
      <c r="AR330" s="92">
        <v>2.1194000000000002</v>
      </c>
      <c r="AX330" s="92">
        <v>1.4142999999999999</v>
      </c>
      <c r="AY330" s="92">
        <v>1.5588</v>
      </c>
      <c r="BA330" s="92">
        <v>4.0636999999999999</v>
      </c>
    </row>
    <row r="331" spans="1:53">
      <c r="A331" s="92">
        <v>0.28100000000000003</v>
      </c>
      <c r="B331" s="92">
        <v>1.004</v>
      </c>
      <c r="D331" s="92">
        <v>4.3009000000000004</v>
      </c>
      <c r="H331" s="92">
        <v>0.32290000000000002</v>
      </c>
      <c r="I331" s="92">
        <v>1.0783</v>
      </c>
      <c r="K331" s="92">
        <v>0.3533</v>
      </c>
      <c r="L331" s="92">
        <v>1.1596</v>
      </c>
      <c r="M331" s="92">
        <v>2.4310999999999998</v>
      </c>
      <c r="N331" s="92">
        <v>0.30049999999999999</v>
      </c>
      <c r="O331" s="92">
        <v>1.0567</v>
      </c>
      <c r="Q331" s="92">
        <v>1.0949</v>
      </c>
      <c r="R331" s="92">
        <v>2.2625000000000002</v>
      </c>
      <c r="AA331" s="92">
        <v>0.24399999999999999</v>
      </c>
      <c r="AB331" s="92">
        <v>0.53469999999999995</v>
      </c>
      <c r="AC331" s="92">
        <v>1.5705</v>
      </c>
      <c r="AD331" s="92">
        <v>4.0857000000000001</v>
      </c>
      <c r="AH331" s="92">
        <v>0.28689999999999999</v>
      </c>
      <c r="AI331" s="92">
        <v>1.0058</v>
      </c>
      <c r="AK331" s="92">
        <v>0.31009999999999999</v>
      </c>
      <c r="AL331" s="92">
        <v>1.0697000000000001</v>
      </c>
      <c r="AN331" s="92">
        <v>0.2671</v>
      </c>
      <c r="AO331" s="92">
        <v>0.58409999999999995</v>
      </c>
      <c r="AP331" s="92">
        <v>2.0935000000000001</v>
      </c>
      <c r="AQ331" s="92">
        <v>1.0257000000000001</v>
      </c>
      <c r="AR331" s="92">
        <v>2.1200999999999999</v>
      </c>
      <c r="AX331" s="92">
        <v>1.415</v>
      </c>
      <c r="AY331" s="92">
        <v>1.5595000000000001</v>
      </c>
      <c r="BA331" s="92">
        <v>4.0654000000000003</v>
      </c>
    </row>
    <row r="332" spans="1:53">
      <c r="A332" s="92">
        <v>0.28110000000000002</v>
      </c>
      <c r="B332" s="92">
        <v>1.0043</v>
      </c>
      <c r="D332" s="92">
        <v>4.3021000000000003</v>
      </c>
      <c r="H332" s="92">
        <v>0.3231</v>
      </c>
      <c r="I332" s="92">
        <v>1.0787</v>
      </c>
      <c r="K332" s="92">
        <v>0.35349999999999998</v>
      </c>
      <c r="L332" s="92">
        <v>1.1599999999999999</v>
      </c>
      <c r="M332" s="92">
        <v>2.4319000000000002</v>
      </c>
      <c r="N332" s="92">
        <v>0.30070000000000002</v>
      </c>
      <c r="O332" s="92">
        <v>1.0570999999999999</v>
      </c>
      <c r="Q332" s="92">
        <v>1.0952</v>
      </c>
      <c r="R332" s="92">
        <v>2.2631999999999999</v>
      </c>
      <c r="AA332" s="92">
        <v>0.2442</v>
      </c>
      <c r="AB332" s="92">
        <v>0.53490000000000004</v>
      </c>
      <c r="AC332" s="92">
        <v>1.5710999999999999</v>
      </c>
      <c r="AD332" s="92">
        <v>4.0869</v>
      </c>
      <c r="AH332" s="92">
        <v>0.28710000000000002</v>
      </c>
      <c r="AI332" s="92">
        <v>1.0062</v>
      </c>
      <c r="AK332" s="92">
        <v>0.31030000000000002</v>
      </c>
      <c r="AL332" s="92">
        <v>1.07</v>
      </c>
      <c r="AN332" s="92">
        <v>0.26729999999999998</v>
      </c>
      <c r="AO332" s="92">
        <v>0.58440000000000003</v>
      </c>
      <c r="AP332" s="92">
        <v>2.0941999999999998</v>
      </c>
      <c r="AQ332" s="92">
        <v>1.026</v>
      </c>
      <c r="AR332" s="92">
        <v>2.1206999999999998</v>
      </c>
      <c r="AX332" s="92">
        <v>1.4156</v>
      </c>
      <c r="AY332" s="92">
        <v>1.5602</v>
      </c>
      <c r="BA332" s="92">
        <v>4.0670000000000002</v>
      </c>
    </row>
    <row r="333" spans="1:53">
      <c r="A333" s="92">
        <v>0.28129999999999999</v>
      </c>
      <c r="B333" s="92">
        <v>1.0045999999999999</v>
      </c>
      <c r="D333" s="92">
        <v>4.3033999999999999</v>
      </c>
      <c r="H333" s="92">
        <v>0.32319999999999999</v>
      </c>
      <c r="I333" s="92">
        <v>1.079</v>
      </c>
      <c r="K333" s="92">
        <v>0.35370000000000001</v>
      </c>
      <c r="L333" s="92">
        <v>1.1604000000000001</v>
      </c>
      <c r="M333" s="92">
        <v>2.4327000000000001</v>
      </c>
      <c r="N333" s="92">
        <v>0.3009</v>
      </c>
      <c r="O333" s="92">
        <v>1.0573999999999999</v>
      </c>
      <c r="Q333" s="92">
        <v>1.0954999999999999</v>
      </c>
      <c r="R333" s="92">
        <v>2.2637999999999998</v>
      </c>
      <c r="AA333" s="92">
        <v>0.24429999999999999</v>
      </c>
      <c r="AB333" s="92">
        <v>0.53520000000000001</v>
      </c>
      <c r="AC333" s="92">
        <v>1.5716000000000001</v>
      </c>
      <c r="AD333" s="92">
        <v>4.0880999999999998</v>
      </c>
      <c r="AH333" s="92">
        <v>0.28720000000000001</v>
      </c>
      <c r="AI333" s="92">
        <v>1.0065</v>
      </c>
      <c r="AK333" s="92">
        <v>0.3105</v>
      </c>
      <c r="AL333" s="92">
        <v>1.0704</v>
      </c>
      <c r="AN333" s="92">
        <v>0.26750000000000002</v>
      </c>
      <c r="AO333" s="92">
        <v>0.58479999999999999</v>
      </c>
      <c r="AP333" s="92">
        <v>2.0949</v>
      </c>
      <c r="AQ333" s="92">
        <v>1.0263</v>
      </c>
      <c r="AR333" s="92">
        <v>2.1213000000000002</v>
      </c>
      <c r="AX333" s="92">
        <v>1.4161999999999999</v>
      </c>
      <c r="AY333" s="92">
        <v>1.5609999999999999</v>
      </c>
      <c r="BA333" s="92">
        <v>4.0686</v>
      </c>
    </row>
    <row r="334" spans="1:53">
      <c r="A334" s="92">
        <v>0.28139999999999998</v>
      </c>
      <c r="B334" s="92">
        <v>1.0048999999999999</v>
      </c>
      <c r="D334" s="92">
        <v>4.3047000000000004</v>
      </c>
      <c r="H334" s="92">
        <v>0.32340000000000002</v>
      </c>
      <c r="I334" s="92">
        <v>1.0793999999999999</v>
      </c>
      <c r="K334" s="92">
        <v>0.35389999999999999</v>
      </c>
      <c r="L334" s="92">
        <v>1.1608000000000001</v>
      </c>
      <c r="M334" s="92">
        <v>2.4335</v>
      </c>
      <c r="N334" s="92">
        <v>0.30099999999999999</v>
      </c>
      <c r="O334" s="92">
        <v>1.0578000000000001</v>
      </c>
      <c r="Q334" s="92">
        <v>1.0959000000000001</v>
      </c>
      <c r="R334" s="92">
        <v>2.2645</v>
      </c>
      <c r="AA334" s="92">
        <v>0.2445</v>
      </c>
      <c r="AB334" s="92">
        <v>0.53549999999999998</v>
      </c>
      <c r="AC334" s="92">
        <v>1.5722</v>
      </c>
      <c r="AD334" s="92">
        <v>4.0891999999999999</v>
      </c>
      <c r="AH334" s="92">
        <v>0.28739999999999999</v>
      </c>
      <c r="AI334" s="92">
        <v>1.0067999999999999</v>
      </c>
      <c r="AK334" s="92">
        <v>0.31059999999999999</v>
      </c>
      <c r="AL334" s="92">
        <v>1.0708</v>
      </c>
      <c r="AN334" s="92">
        <v>0.2676</v>
      </c>
      <c r="AO334" s="92">
        <v>0.58509999999999995</v>
      </c>
      <c r="AP334" s="92">
        <v>2.0954999999999999</v>
      </c>
      <c r="AQ334" s="92">
        <v>1.0266</v>
      </c>
      <c r="AR334" s="92">
        <v>2.1219999999999999</v>
      </c>
      <c r="AX334" s="92">
        <v>1.4169</v>
      </c>
      <c r="AY334" s="92">
        <v>1.5617000000000001</v>
      </c>
      <c r="BA334" s="92">
        <v>4.0702999999999996</v>
      </c>
    </row>
    <row r="335" spans="1:53">
      <c r="A335" s="92">
        <v>0.28160000000000002</v>
      </c>
      <c r="B335" s="92">
        <v>1.0052000000000001</v>
      </c>
      <c r="D335" s="92">
        <v>4.306</v>
      </c>
      <c r="H335" s="92">
        <v>0.3236</v>
      </c>
      <c r="I335" s="92">
        <v>1.0797000000000001</v>
      </c>
      <c r="K335" s="92">
        <v>0.35410000000000003</v>
      </c>
      <c r="L335" s="92">
        <v>1.1612</v>
      </c>
      <c r="M335" s="92">
        <v>2.4342999999999999</v>
      </c>
      <c r="N335" s="92">
        <v>0.30120000000000002</v>
      </c>
      <c r="O335" s="92">
        <v>1.0581</v>
      </c>
      <c r="Q335" s="92">
        <v>1.0962000000000001</v>
      </c>
      <c r="R335" s="92">
        <v>2.2652000000000001</v>
      </c>
      <c r="AA335" s="92">
        <v>0.24460000000000001</v>
      </c>
      <c r="AB335" s="92">
        <v>0.53580000000000005</v>
      </c>
      <c r="AC335" s="92">
        <v>1.5728</v>
      </c>
      <c r="AD335" s="92">
        <v>4.0903999999999998</v>
      </c>
      <c r="AH335" s="92">
        <v>0.28760000000000002</v>
      </c>
      <c r="AI335" s="92">
        <v>1.0072000000000001</v>
      </c>
      <c r="AK335" s="92">
        <v>0.31080000000000002</v>
      </c>
      <c r="AL335" s="92">
        <v>1.0710999999999999</v>
      </c>
      <c r="AN335" s="92">
        <v>0.26779999999999998</v>
      </c>
      <c r="AO335" s="92">
        <v>0.58550000000000002</v>
      </c>
      <c r="AP335" s="92">
        <v>2.0962000000000001</v>
      </c>
      <c r="AQ335" s="92">
        <v>1.0268999999999999</v>
      </c>
      <c r="AR335" s="92">
        <v>2.1225999999999998</v>
      </c>
      <c r="AX335" s="92">
        <v>1.4175</v>
      </c>
      <c r="AY335" s="92">
        <v>1.5624</v>
      </c>
      <c r="BA335" s="92">
        <v>4.0719000000000003</v>
      </c>
    </row>
    <row r="336" spans="1:53">
      <c r="A336" s="92">
        <v>0.28179999999999999</v>
      </c>
      <c r="B336" s="92">
        <v>1.0055000000000001</v>
      </c>
      <c r="D336" s="92">
        <v>4.3071999999999999</v>
      </c>
      <c r="H336" s="92">
        <v>0.32379999999999998</v>
      </c>
      <c r="I336" s="92">
        <v>1.0801000000000001</v>
      </c>
      <c r="K336" s="92">
        <v>0.3543</v>
      </c>
      <c r="L336" s="92">
        <v>1.1616</v>
      </c>
      <c r="M336" s="92">
        <v>2.4350999999999998</v>
      </c>
      <c r="N336" s="92">
        <v>0.3014</v>
      </c>
      <c r="O336" s="92">
        <v>1.0585</v>
      </c>
      <c r="Q336" s="92">
        <v>1.0966</v>
      </c>
      <c r="R336" s="92">
        <v>2.2658999999999998</v>
      </c>
      <c r="AA336" s="92">
        <v>0.2447</v>
      </c>
      <c r="AB336" s="92">
        <v>0.53610000000000002</v>
      </c>
      <c r="AC336" s="92">
        <v>1.5733999999999999</v>
      </c>
      <c r="AD336" s="92">
        <v>4.0914999999999999</v>
      </c>
      <c r="AH336" s="92">
        <v>0.28770000000000001</v>
      </c>
      <c r="AI336" s="92">
        <v>1.0075000000000001</v>
      </c>
      <c r="AK336" s="92">
        <v>0.311</v>
      </c>
      <c r="AL336" s="92">
        <v>1.0714999999999999</v>
      </c>
      <c r="AN336" s="92">
        <v>0.26800000000000002</v>
      </c>
      <c r="AO336" s="92">
        <v>0.58579999999999999</v>
      </c>
      <c r="AP336" s="92">
        <v>2.0968</v>
      </c>
      <c r="AQ336" s="92">
        <v>1.0271999999999999</v>
      </c>
      <c r="AR336" s="92">
        <v>2.1233</v>
      </c>
      <c r="AX336" s="92">
        <v>1.4181999999999999</v>
      </c>
      <c r="AY336" s="92">
        <v>1.5631999999999999</v>
      </c>
      <c r="BA336" s="92">
        <v>4.0735999999999999</v>
      </c>
    </row>
    <row r="337" spans="1:53">
      <c r="A337" s="92">
        <v>0.28189999999999998</v>
      </c>
      <c r="B337" s="92">
        <v>1.0059</v>
      </c>
      <c r="D337" s="92">
        <v>4.3085000000000004</v>
      </c>
      <c r="H337" s="92">
        <v>0.32390000000000002</v>
      </c>
      <c r="I337" s="92">
        <v>1.0804</v>
      </c>
      <c r="K337" s="92">
        <v>0.35449999999999998</v>
      </c>
      <c r="L337" s="92">
        <v>1.1619999999999999</v>
      </c>
      <c r="M337" s="92">
        <v>2.4359000000000002</v>
      </c>
      <c r="N337" s="92">
        <v>0.30159999999999998</v>
      </c>
      <c r="O337" s="92">
        <v>1.0588</v>
      </c>
      <c r="Q337" s="92">
        <v>1.0969</v>
      </c>
      <c r="R337" s="92">
        <v>2.2665000000000002</v>
      </c>
      <c r="AA337" s="92">
        <v>0.24490000000000001</v>
      </c>
      <c r="AB337" s="92">
        <v>0.53639999999999999</v>
      </c>
      <c r="AC337" s="92">
        <v>1.5740000000000001</v>
      </c>
      <c r="AD337" s="92">
        <v>4.0926999999999998</v>
      </c>
      <c r="AH337" s="92">
        <v>0.28789999999999999</v>
      </c>
      <c r="AI337" s="92">
        <v>1.0078</v>
      </c>
      <c r="AK337" s="92">
        <v>0.31119999999999998</v>
      </c>
      <c r="AL337" s="92">
        <v>1.0719000000000001</v>
      </c>
      <c r="AN337" s="92">
        <v>0.2681</v>
      </c>
      <c r="AO337" s="92">
        <v>0.58609999999999995</v>
      </c>
      <c r="AP337" s="92">
        <v>2.0975000000000001</v>
      </c>
      <c r="AQ337" s="92">
        <v>1.0276000000000001</v>
      </c>
      <c r="AR337" s="92">
        <v>2.1238999999999999</v>
      </c>
      <c r="AX337" s="92">
        <v>1.4188000000000001</v>
      </c>
      <c r="AY337" s="92">
        <v>1.5639000000000001</v>
      </c>
      <c r="BA337" s="92">
        <v>4.0751999999999997</v>
      </c>
    </row>
    <row r="338" spans="1:53">
      <c r="A338" s="92">
        <v>0.28210000000000002</v>
      </c>
      <c r="B338" s="92">
        <v>1.0062</v>
      </c>
      <c r="D338" s="92">
        <v>4.3098000000000001</v>
      </c>
      <c r="H338" s="92">
        <v>0.3241</v>
      </c>
      <c r="I338" s="92">
        <v>1.0808</v>
      </c>
      <c r="K338" s="92">
        <v>0.35470000000000002</v>
      </c>
      <c r="L338" s="92">
        <v>1.1624000000000001</v>
      </c>
      <c r="M338" s="92">
        <v>2.4367000000000001</v>
      </c>
      <c r="N338" s="92">
        <v>0.30170000000000002</v>
      </c>
      <c r="O338" s="92">
        <v>1.0590999999999999</v>
      </c>
      <c r="Q338" s="92">
        <v>1.0972</v>
      </c>
      <c r="R338" s="92">
        <v>2.2671999999999999</v>
      </c>
      <c r="AA338" s="92">
        <v>0.245</v>
      </c>
      <c r="AB338" s="92">
        <v>0.53669999999999995</v>
      </c>
      <c r="AC338" s="92">
        <v>1.5745</v>
      </c>
      <c r="AD338" s="92">
        <v>4.0938999999999997</v>
      </c>
      <c r="AH338" s="92">
        <v>0.28799999999999998</v>
      </c>
      <c r="AI338" s="92">
        <v>1.0082</v>
      </c>
      <c r="AK338" s="92">
        <v>0.31140000000000001</v>
      </c>
      <c r="AL338" s="92">
        <v>1.0722</v>
      </c>
      <c r="AN338" s="92">
        <v>0.26829999999999998</v>
      </c>
      <c r="AO338" s="92">
        <v>0.58650000000000002</v>
      </c>
      <c r="AP338" s="92">
        <v>2.0981999999999998</v>
      </c>
      <c r="AQ338" s="92">
        <v>1.0279</v>
      </c>
      <c r="AR338" s="92">
        <v>2.1246</v>
      </c>
      <c r="AX338" s="92">
        <v>1.4195</v>
      </c>
      <c r="AY338" s="92">
        <v>1.5646</v>
      </c>
      <c r="BA338" s="92">
        <v>4.0768000000000004</v>
      </c>
    </row>
    <row r="339" spans="1:53">
      <c r="A339" s="92">
        <v>0.28220000000000001</v>
      </c>
      <c r="B339" s="92">
        <v>1.0065</v>
      </c>
      <c r="D339" s="92">
        <v>4.3110999999999997</v>
      </c>
      <c r="H339" s="92">
        <v>0.32429999999999998</v>
      </c>
      <c r="I339" s="92">
        <v>1.0810999999999999</v>
      </c>
      <c r="K339" s="92">
        <v>0.35499999999999998</v>
      </c>
      <c r="L339" s="92">
        <v>1.1629</v>
      </c>
      <c r="M339" s="92">
        <v>2.4375</v>
      </c>
      <c r="N339" s="92">
        <v>0.3019</v>
      </c>
      <c r="O339" s="92">
        <v>1.0595000000000001</v>
      </c>
      <c r="Q339" s="92">
        <v>1.0975999999999999</v>
      </c>
      <c r="R339" s="92">
        <v>2.2679</v>
      </c>
      <c r="AA339" s="92">
        <v>0.24510000000000001</v>
      </c>
      <c r="AB339" s="92">
        <v>0.53700000000000003</v>
      </c>
      <c r="AC339" s="92">
        <v>1.5750999999999999</v>
      </c>
      <c r="AD339" s="92">
        <v>4.0949999999999998</v>
      </c>
      <c r="AH339" s="92">
        <v>0.28820000000000001</v>
      </c>
      <c r="AI339" s="92">
        <v>1.0085</v>
      </c>
      <c r="AK339" s="92">
        <v>0.3115</v>
      </c>
      <c r="AL339" s="92">
        <v>1.0726</v>
      </c>
      <c r="AN339" s="92">
        <v>0.26850000000000002</v>
      </c>
      <c r="AO339" s="92">
        <v>0.58679999999999999</v>
      </c>
      <c r="AP339" s="92">
        <v>2.0988000000000002</v>
      </c>
      <c r="AQ339" s="92">
        <v>1.0282</v>
      </c>
      <c r="AR339" s="92">
        <v>2.1252</v>
      </c>
      <c r="AX339" s="92">
        <v>1.4200999999999999</v>
      </c>
      <c r="AY339" s="92">
        <v>1.5653999999999999</v>
      </c>
      <c r="BA339" s="92">
        <v>4.0785</v>
      </c>
    </row>
    <row r="340" spans="1:53">
      <c r="A340" s="92">
        <v>0.28239999999999998</v>
      </c>
      <c r="B340" s="92">
        <v>1.0067999999999999</v>
      </c>
      <c r="D340" s="92">
        <v>4.3122999999999996</v>
      </c>
      <c r="H340" s="92">
        <v>0.32440000000000002</v>
      </c>
      <c r="I340" s="92">
        <v>1.0814999999999999</v>
      </c>
      <c r="K340" s="92">
        <v>0.35520000000000002</v>
      </c>
      <c r="L340" s="92">
        <v>1.1633</v>
      </c>
      <c r="M340" s="92">
        <v>2.4384000000000001</v>
      </c>
      <c r="N340" s="92">
        <v>0.30209999999999998</v>
      </c>
      <c r="O340" s="92">
        <v>1.0598000000000001</v>
      </c>
      <c r="Q340" s="92">
        <v>1.0979000000000001</v>
      </c>
      <c r="R340" s="92">
        <v>2.2686000000000002</v>
      </c>
      <c r="AA340" s="92">
        <v>0.24529999999999999</v>
      </c>
      <c r="AB340" s="92">
        <v>0.5373</v>
      </c>
      <c r="AC340" s="92">
        <v>1.5757000000000001</v>
      </c>
      <c r="AD340" s="92">
        <v>4.0961999999999996</v>
      </c>
      <c r="AH340" s="92">
        <v>0.28839999999999999</v>
      </c>
      <c r="AI340" s="92">
        <v>1.0087999999999999</v>
      </c>
      <c r="AK340" s="92">
        <v>0.31169999999999998</v>
      </c>
      <c r="AL340" s="92">
        <v>1.073</v>
      </c>
      <c r="AN340" s="92">
        <v>0.26860000000000001</v>
      </c>
      <c r="AO340" s="92">
        <v>0.58709999999999996</v>
      </c>
      <c r="AP340" s="92">
        <v>2.0994999999999999</v>
      </c>
      <c r="AQ340" s="92">
        <v>1.0285</v>
      </c>
      <c r="AR340" s="92">
        <v>2.1257999999999999</v>
      </c>
      <c r="AX340" s="92">
        <v>1.4207000000000001</v>
      </c>
      <c r="AY340" s="92">
        <v>1.5661</v>
      </c>
      <c r="BA340" s="92">
        <v>4.0800999999999998</v>
      </c>
    </row>
    <row r="341" spans="1:53">
      <c r="A341" s="92">
        <v>0.28249999999999997</v>
      </c>
      <c r="B341" s="92">
        <v>1.0071000000000001</v>
      </c>
      <c r="D341" s="92">
        <v>4.3136000000000001</v>
      </c>
      <c r="H341" s="92">
        <v>0.3246</v>
      </c>
      <c r="I341" s="92">
        <v>1.0818000000000001</v>
      </c>
      <c r="K341" s="92">
        <v>0.35539999999999999</v>
      </c>
      <c r="L341" s="92">
        <v>1.1637</v>
      </c>
      <c r="M341" s="92">
        <v>2.4392</v>
      </c>
      <c r="N341" s="92">
        <v>0.30220000000000002</v>
      </c>
      <c r="O341" s="92">
        <v>1.0602</v>
      </c>
      <c r="Q341" s="92">
        <v>1.0982000000000001</v>
      </c>
      <c r="R341" s="92">
        <v>2.2692000000000001</v>
      </c>
      <c r="AA341" s="92">
        <v>0.24540000000000001</v>
      </c>
      <c r="AB341" s="92">
        <v>0.53749999999999998</v>
      </c>
      <c r="AC341" s="92">
        <v>1.5763</v>
      </c>
      <c r="AD341" s="92">
        <v>4.0974000000000004</v>
      </c>
      <c r="AH341" s="92">
        <v>0.28849999999999998</v>
      </c>
      <c r="AI341" s="92">
        <v>1.0092000000000001</v>
      </c>
      <c r="AK341" s="92">
        <v>0.31190000000000001</v>
      </c>
      <c r="AL341" s="92">
        <v>1.0732999999999999</v>
      </c>
      <c r="AN341" s="92">
        <v>0.26879999999999998</v>
      </c>
      <c r="AO341" s="92">
        <v>0.58750000000000002</v>
      </c>
      <c r="AP341" s="92">
        <v>2.1000999999999999</v>
      </c>
      <c r="AQ341" s="92">
        <v>1.0287999999999999</v>
      </c>
      <c r="AR341" s="92">
        <v>2.1265000000000001</v>
      </c>
      <c r="AX341" s="92">
        <v>1.4214</v>
      </c>
      <c r="AY341" s="92">
        <v>1.5669</v>
      </c>
      <c r="BA341" s="92">
        <v>4.0818000000000003</v>
      </c>
    </row>
    <row r="342" spans="1:53">
      <c r="A342" s="92">
        <v>0.28270000000000001</v>
      </c>
      <c r="B342" s="92">
        <v>1.0074000000000001</v>
      </c>
      <c r="D342" s="92">
        <v>4.3148999999999997</v>
      </c>
      <c r="H342" s="92">
        <v>0.32479999999999998</v>
      </c>
      <c r="I342" s="92">
        <v>1.0822000000000001</v>
      </c>
      <c r="K342" s="92">
        <v>0.35560000000000003</v>
      </c>
      <c r="L342" s="92">
        <v>1.1640999999999999</v>
      </c>
      <c r="M342" s="92">
        <v>2.44</v>
      </c>
      <c r="N342" s="92">
        <v>0.3024</v>
      </c>
      <c r="O342" s="92">
        <v>1.0605</v>
      </c>
      <c r="Q342" s="92">
        <v>1.0986</v>
      </c>
      <c r="R342" s="92">
        <v>2.2698999999999998</v>
      </c>
      <c r="AA342" s="92">
        <v>0.24560000000000001</v>
      </c>
      <c r="AB342" s="92">
        <v>0.53779999999999994</v>
      </c>
      <c r="AC342" s="92">
        <v>1.5768</v>
      </c>
      <c r="AD342" s="92">
        <v>4.0984999999999996</v>
      </c>
      <c r="AH342" s="92">
        <v>0.28870000000000001</v>
      </c>
      <c r="AI342" s="92">
        <v>1.0095000000000001</v>
      </c>
      <c r="AK342" s="92">
        <v>0.31209999999999999</v>
      </c>
      <c r="AL342" s="92">
        <v>1.0737000000000001</v>
      </c>
      <c r="AN342" s="92">
        <v>0.26900000000000002</v>
      </c>
      <c r="AO342" s="92">
        <v>0.58779999999999999</v>
      </c>
      <c r="AP342" s="92">
        <v>2.1008</v>
      </c>
      <c r="AQ342" s="92">
        <v>1.0290999999999999</v>
      </c>
      <c r="AR342" s="92">
        <v>2.1271</v>
      </c>
      <c r="AX342" s="92">
        <v>1.4219999999999999</v>
      </c>
      <c r="AY342" s="92">
        <v>1.5676000000000001</v>
      </c>
      <c r="BA342" s="92">
        <v>4.0834000000000001</v>
      </c>
    </row>
    <row r="343" spans="1:53">
      <c r="A343" s="92">
        <v>0.2828</v>
      </c>
      <c r="B343" s="92">
        <v>1.0078</v>
      </c>
      <c r="D343" s="92">
        <v>4.3162000000000003</v>
      </c>
      <c r="H343" s="92">
        <v>0.32490000000000002</v>
      </c>
      <c r="I343" s="92">
        <v>1.0825</v>
      </c>
      <c r="K343" s="92">
        <v>0.35580000000000001</v>
      </c>
      <c r="L343" s="92">
        <v>1.1645000000000001</v>
      </c>
      <c r="M343" s="92">
        <v>2.4407999999999999</v>
      </c>
      <c r="N343" s="92">
        <v>0.30259999999999998</v>
      </c>
      <c r="O343" s="92">
        <v>1.0609</v>
      </c>
      <c r="Q343" s="92">
        <v>1.0989</v>
      </c>
      <c r="R343" s="92">
        <v>2.2706</v>
      </c>
      <c r="AA343" s="92">
        <v>0.2457</v>
      </c>
      <c r="AB343" s="92">
        <v>0.53810000000000002</v>
      </c>
      <c r="AC343" s="92">
        <v>1.5773999999999999</v>
      </c>
      <c r="AD343" s="92">
        <v>4.0997000000000003</v>
      </c>
      <c r="AH343" s="92">
        <v>0.2888</v>
      </c>
      <c r="AI343" s="92">
        <v>1.0099</v>
      </c>
      <c r="AK343" s="92">
        <v>0.31230000000000002</v>
      </c>
      <c r="AL343" s="92">
        <v>1.0741000000000001</v>
      </c>
      <c r="AN343" s="92">
        <v>0.26910000000000001</v>
      </c>
      <c r="AO343" s="92">
        <v>0.58809999999999996</v>
      </c>
      <c r="AP343" s="92">
        <v>2.1015000000000001</v>
      </c>
      <c r="AQ343" s="92">
        <v>1.0295000000000001</v>
      </c>
      <c r="AR343" s="92">
        <v>2.1278000000000001</v>
      </c>
      <c r="AX343" s="92">
        <v>1.4227000000000001</v>
      </c>
      <c r="AY343" s="92">
        <v>1.5683</v>
      </c>
      <c r="BA343" s="92">
        <v>4.0850999999999997</v>
      </c>
    </row>
    <row r="344" spans="1:53">
      <c r="A344" s="92">
        <v>0.28299999999999997</v>
      </c>
      <c r="B344" s="92">
        <v>1.0081</v>
      </c>
      <c r="D344" s="92">
        <v>4.3174999999999999</v>
      </c>
      <c r="H344" s="92">
        <v>0.3251</v>
      </c>
      <c r="I344" s="92">
        <v>1.0829</v>
      </c>
      <c r="K344" s="92">
        <v>0.35599999999999998</v>
      </c>
      <c r="L344" s="92">
        <v>1.1649</v>
      </c>
      <c r="M344" s="92">
        <v>2.4416000000000002</v>
      </c>
      <c r="N344" s="92">
        <v>0.30280000000000001</v>
      </c>
      <c r="O344" s="92">
        <v>1.0611999999999999</v>
      </c>
      <c r="Q344" s="92">
        <v>1.0992</v>
      </c>
      <c r="R344" s="92">
        <v>2.2713000000000001</v>
      </c>
      <c r="AA344" s="92">
        <v>0.24579999999999999</v>
      </c>
      <c r="AB344" s="92">
        <v>0.53839999999999999</v>
      </c>
      <c r="AC344" s="92">
        <v>1.5780000000000001</v>
      </c>
      <c r="AD344" s="92">
        <v>4.1007999999999996</v>
      </c>
      <c r="AH344" s="92">
        <v>0.28899999999999998</v>
      </c>
      <c r="AI344" s="92">
        <v>1.0102</v>
      </c>
      <c r="AK344" s="92">
        <v>0.31240000000000001</v>
      </c>
      <c r="AL344" s="92">
        <v>1.0744</v>
      </c>
      <c r="AN344" s="92">
        <v>0.26929999999999998</v>
      </c>
      <c r="AO344" s="92">
        <v>0.58850000000000002</v>
      </c>
      <c r="AP344" s="92">
        <v>2.1021000000000001</v>
      </c>
      <c r="AQ344" s="92">
        <v>1.0298</v>
      </c>
      <c r="AR344" s="92">
        <v>2.1284000000000001</v>
      </c>
      <c r="AX344" s="92">
        <v>1.4233</v>
      </c>
      <c r="AY344" s="92">
        <v>1.5690999999999999</v>
      </c>
      <c r="BA344" s="92">
        <v>4.0867000000000004</v>
      </c>
    </row>
    <row r="345" spans="1:53">
      <c r="A345" s="92">
        <v>0.28310000000000002</v>
      </c>
      <c r="B345" s="92">
        <v>1.0084</v>
      </c>
      <c r="D345" s="92">
        <v>4.3186999999999998</v>
      </c>
      <c r="H345" s="92">
        <v>0.32529999999999998</v>
      </c>
      <c r="I345" s="92">
        <v>1.0831999999999999</v>
      </c>
      <c r="K345" s="92">
        <v>0.35620000000000002</v>
      </c>
      <c r="L345" s="92">
        <v>1.1653</v>
      </c>
      <c r="M345" s="92">
        <v>2.4424000000000001</v>
      </c>
      <c r="N345" s="92">
        <v>0.3029</v>
      </c>
      <c r="O345" s="92">
        <v>1.0616000000000001</v>
      </c>
      <c r="Q345" s="92">
        <v>1.0995999999999999</v>
      </c>
      <c r="R345" s="92">
        <v>2.2719</v>
      </c>
      <c r="AA345" s="92">
        <v>0.246</v>
      </c>
      <c r="AB345" s="92">
        <v>0.53869999999999996</v>
      </c>
      <c r="AC345" s="92">
        <v>1.5786</v>
      </c>
      <c r="AD345" s="92">
        <v>4.1020000000000003</v>
      </c>
      <c r="AH345" s="92">
        <v>0.28920000000000001</v>
      </c>
      <c r="AI345" s="92">
        <v>1.0105</v>
      </c>
      <c r="AK345" s="92">
        <v>0.31259999999999999</v>
      </c>
      <c r="AL345" s="92">
        <v>1.0748</v>
      </c>
      <c r="AN345" s="92">
        <v>0.26939999999999997</v>
      </c>
      <c r="AO345" s="92">
        <v>0.58879999999999999</v>
      </c>
      <c r="AP345" s="92">
        <v>2.1027999999999998</v>
      </c>
      <c r="AQ345" s="92">
        <v>1.0301</v>
      </c>
      <c r="AR345" s="92">
        <v>2.1291000000000002</v>
      </c>
      <c r="AX345" s="92">
        <v>1.4239999999999999</v>
      </c>
      <c r="AY345" s="92">
        <v>1.5698000000000001</v>
      </c>
      <c r="BA345" s="92">
        <v>4.0883000000000003</v>
      </c>
    </row>
    <row r="346" spans="1:53">
      <c r="A346" s="92">
        <v>0.2833</v>
      </c>
      <c r="B346" s="92">
        <v>1.0086999999999999</v>
      </c>
      <c r="D346" s="92">
        <v>4.32</v>
      </c>
      <c r="H346" s="92">
        <v>0.32550000000000001</v>
      </c>
      <c r="I346" s="92">
        <v>1.0835999999999999</v>
      </c>
      <c r="K346" s="92">
        <v>0.35639999999999999</v>
      </c>
      <c r="L346" s="92">
        <v>1.1657</v>
      </c>
      <c r="M346" s="92">
        <v>2.4432</v>
      </c>
      <c r="N346" s="92">
        <v>0.30309999999999998</v>
      </c>
      <c r="O346" s="92">
        <v>1.0619000000000001</v>
      </c>
      <c r="Q346" s="92">
        <v>1.0999000000000001</v>
      </c>
      <c r="R346" s="92">
        <v>2.2726000000000002</v>
      </c>
      <c r="AA346" s="92">
        <v>0.24610000000000001</v>
      </c>
      <c r="AB346" s="92">
        <v>0.53900000000000003</v>
      </c>
      <c r="AC346" s="92">
        <v>1.5791999999999999</v>
      </c>
      <c r="AD346" s="92">
        <v>4.1032000000000002</v>
      </c>
      <c r="AH346" s="92">
        <v>0.2893</v>
      </c>
      <c r="AI346" s="92">
        <v>1.0108999999999999</v>
      </c>
      <c r="AK346" s="92">
        <v>0.31280000000000002</v>
      </c>
      <c r="AL346" s="92">
        <v>1.0751999999999999</v>
      </c>
      <c r="AN346" s="92">
        <v>0.26960000000000001</v>
      </c>
      <c r="AO346" s="92">
        <v>0.58919999999999995</v>
      </c>
      <c r="AP346" s="92">
        <v>2.1034999999999999</v>
      </c>
      <c r="AQ346" s="92">
        <v>1.0304</v>
      </c>
      <c r="AR346" s="92">
        <v>2.1297000000000001</v>
      </c>
      <c r="AX346" s="92">
        <v>1.4246000000000001</v>
      </c>
      <c r="AY346" s="92">
        <v>1.5706</v>
      </c>
      <c r="BA346" s="92">
        <v>4.09</v>
      </c>
    </row>
    <row r="347" spans="1:53">
      <c r="A347" s="92">
        <v>0.28339999999999999</v>
      </c>
      <c r="B347" s="92">
        <v>1.0089999999999999</v>
      </c>
      <c r="D347" s="92">
        <v>4.3212999999999999</v>
      </c>
      <c r="H347" s="92">
        <v>0.3256</v>
      </c>
      <c r="I347" s="92">
        <v>1.0839000000000001</v>
      </c>
      <c r="K347" s="92">
        <v>0.35659999999999997</v>
      </c>
      <c r="L347" s="92">
        <v>1.1660999999999999</v>
      </c>
      <c r="M347" s="92">
        <v>2.444</v>
      </c>
      <c r="N347" s="92">
        <v>0.30330000000000001</v>
      </c>
      <c r="O347" s="92">
        <v>1.0622</v>
      </c>
      <c r="Q347" s="92">
        <v>1.1003000000000001</v>
      </c>
      <c r="R347" s="92">
        <v>2.2732999999999999</v>
      </c>
      <c r="AA347" s="92">
        <v>0.24629999999999999</v>
      </c>
      <c r="AB347" s="92">
        <v>0.5393</v>
      </c>
      <c r="AC347" s="92">
        <v>1.5797000000000001</v>
      </c>
      <c r="AD347" s="92">
        <v>4.1043000000000003</v>
      </c>
      <c r="AH347" s="92">
        <v>0.28949999999999998</v>
      </c>
      <c r="AI347" s="92">
        <v>1.0112000000000001</v>
      </c>
      <c r="AK347" s="92">
        <v>0.313</v>
      </c>
      <c r="AL347" s="92">
        <v>1.0755999999999999</v>
      </c>
      <c r="AN347" s="92">
        <v>0.26979999999999998</v>
      </c>
      <c r="AO347" s="92">
        <v>0.58950000000000002</v>
      </c>
      <c r="AP347" s="92">
        <v>2.1040999999999999</v>
      </c>
      <c r="AQ347" s="92">
        <v>1.0306999999999999</v>
      </c>
      <c r="AR347" s="92">
        <v>2.1303000000000001</v>
      </c>
      <c r="AX347" s="92">
        <v>1.4253</v>
      </c>
      <c r="AY347" s="92">
        <v>1.5712999999999999</v>
      </c>
      <c r="BA347" s="92">
        <v>4.0915999999999997</v>
      </c>
    </row>
    <row r="348" spans="1:53">
      <c r="A348" s="92">
        <v>0.28360000000000002</v>
      </c>
      <c r="B348" s="92">
        <v>1.0093000000000001</v>
      </c>
      <c r="D348" s="92">
        <v>4.3226000000000004</v>
      </c>
      <c r="H348" s="92">
        <v>0.32579999999999998</v>
      </c>
      <c r="I348" s="92">
        <v>1.0843</v>
      </c>
      <c r="K348" s="92">
        <v>0.35680000000000001</v>
      </c>
      <c r="L348" s="92">
        <v>1.1666000000000001</v>
      </c>
      <c r="M348" s="92">
        <v>2.4447999999999999</v>
      </c>
      <c r="N348" s="92">
        <v>0.3034</v>
      </c>
      <c r="O348" s="92">
        <v>1.0626</v>
      </c>
      <c r="Q348" s="92">
        <v>1.1006</v>
      </c>
      <c r="R348" s="92">
        <v>2.274</v>
      </c>
      <c r="AA348" s="92">
        <v>0.24640000000000001</v>
      </c>
      <c r="AB348" s="92">
        <v>0.53959999999999997</v>
      </c>
      <c r="AC348" s="92">
        <v>1.5803</v>
      </c>
      <c r="AD348" s="92">
        <v>4.1055000000000001</v>
      </c>
      <c r="AH348" s="92">
        <v>0.28960000000000002</v>
      </c>
      <c r="AI348" s="92">
        <v>1.0115000000000001</v>
      </c>
      <c r="AK348" s="92">
        <v>0.31319999999999998</v>
      </c>
      <c r="AL348" s="92">
        <v>1.0759000000000001</v>
      </c>
      <c r="AN348" s="92">
        <v>0.26989999999999997</v>
      </c>
      <c r="AO348" s="92">
        <v>0.58979999999999999</v>
      </c>
      <c r="AP348" s="92">
        <v>2.1048</v>
      </c>
      <c r="AQ348" s="92">
        <v>1.0309999999999999</v>
      </c>
      <c r="AR348" s="92">
        <v>2.1309999999999998</v>
      </c>
      <c r="AX348" s="92">
        <v>1.4258999999999999</v>
      </c>
      <c r="AY348" s="92">
        <v>1.5720000000000001</v>
      </c>
      <c r="BA348" s="92">
        <v>4.0933000000000002</v>
      </c>
    </row>
    <row r="349" spans="1:53">
      <c r="A349" s="92">
        <v>0.2838</v>
      </c>
      <c r="B349" s="92">
        <v>1.0096000000000001</v>
      </c>
      <c r="D349" s="92">
        <v>4.3239000000000001</v>
      </c>
      <c r="H349" s="92">
        <v>0.32600000000000001</v>
      </c>
      <c r="I349" s="92">
        <v>1.0846</v>
      </c>
      <c r="K349" s="92">
        <v>0.35699999999999998</v>
      </c>
      <c r="L349" s="92">
        <v>1.167</v>
      </c>
      <c r="M349" s="92">
        <v>2.4457</v>
      </c>
      <c r="N349" s="92">
        <v>0.30359999999999998</v>
      </c>
      <c r="O349" s="92">
        <v>1.0629</v>
      </c>
      <c r="Q349" s="92">
        <v>1.1009</v>
      </c>
      <c r="R349" s="92">
        <v>2.2746</v>
      </c>
      <c r="AA349" s="92">
        <v>0.2465</v>
      </c>
      <c r="AB349" s="92">
        <v>0.53990000000000005</v>
      </c>
      <c r="AC349" s="92">
        <v>1.5809</v>
      </c>
      <c r="AD349" s="92">
        <v>4.1067</v>
      </c>
      <c r="AH349" s="92">
        <v>0.2898</v>
      </c>
      <c r="AI349" s="92">
        <v>1.0119</v>
      </c>
      <c r="AK349" s="92">
        <v>0.31340000000000001</v>
      </c>
      <c r="AL349" s="92">
        <v>1.0763</v>
      </c>
      <c r="AN349" s="92">
        <v>0.27010000000000001</v>
      </c>
      <c r="AO349" s="92">
        <v>0.59019999999999995</v>
      </c>
      <c r="AP349" s="92">
        <v>2.1055000000000001</v>
      </c>
      <c r="AQ349" s="92">
        <v>1.0313000000000001</v>
      </c>
      <c r="AR349" s="92">
        <v>2.1316000000000002</v>
      </c>
      <c r="AX349" s="92">
        <v>1.4266000000000001</v>
      </c>
      <c r="AY349" s="92">
        <v>1.5728</v>
      </c>
      <c r="BA349" s="92">
        <v>4.0949</v>
      </c>
    </row>
    <row r="350" spans="1:53">
      <c r="A350" s="92">
        <v>0.28389999999999999</v>
      </c>
      <c r="B350" s="92">
        <v>1.01</v>
      </c>
      <c r="D350" s="92">
        <v>4.3250999999999999</v>
      </c>
      <c r="H350" s="92">
        <v>0.3261</v>
      </c>
      <c r="I350" s="92">
        <v>1.085</v>
      </c>
      <c r="K350" s="92">
        <v>0.35720000000000002</v>
      </c>
      <c r="L350" s="92">
        <v>1.1674</v>
      </c>
      <c r="M350" s="92">
        <v>2.4464999999999999</v>
      </c>
      <c r="N350" s="92">
        <v>0.30380000000000001</v>
      </c>
      <c r="O350" s="92">
        <v>1.0632999999999999</v>
      </c>
      <c r="Q350" s="92">
        <v>1.1012999999999999</v>
      </c>
      <c r="R350" s="92">
        <v>2.2753000000000001</v>
      </c>
      <c r="AA350" s="92">
        <v>0.2467</v>
      </c>
      <c r="AB350" s="92">
        <v>0.54020000000000001</v>
      </c>
      <c r="AC350" s="92">
        <v>1.5814999999999999</v>
      </c>
      <c r="AD350" s="92">
        <v>4.1078000000000001</v>
      </c>
      <c r="AH350" s="92">
        <v>0.28999999999999998</v>
      </c>
      <c r="AI350" s="92">
        <v>1.0122</v>
      </c>
      <c r="AK350" s="92">
        <v>0.3135</v>
      </c>
      <c r="AL350" s="92">
        <v>1.0767</v>
      </c>
      <c r="AN350" s="92">
        <v>0.27029999999999998</v>
      </c>
      <c r="AO350" s="92">
        <v>0.59050000000000002</v>
      </c>
      <c r="AP350" s="92">
        <v>2.1061000000000001</v>
      </c>
      <c r="AQ350" s="92">
        <v>1.0317000000000001</v>
      </c>
      <c r="AR350" s="92">
        <v>2.1322999999999999</v>
      </c>
      <c r="AX350" s="92">
        <v>1.4272</v>
      </c>
      <c r="AY350" s="92">
        <v>1.5734999999999999</v>
      </c>
      <c r="BA350" s="92">
        <v>4.0965999999999996</v>
      </c>
    </row>
    <row r="351" spans="1:53">
      <c r="A351" s="92">
        <v>0.28410000000000002</v>
      </c>
      <c r="B351" s="92">
        <v>1.0103</v>
      </c>
      <c r="D351" s="92">
        <v>4.3263999999999996</v>
      </c>
      <c r="H351" s="92">
        <v>0.32629999999999998</v>
      </c>
      <c r="I351" s="92">
        <v>1.0853999999999999</v>
      </c>
      <c r="K351" s="92">
        <v>0.3574</v>
      </c>
      <c r="L351" s="92">
        <v>1.1677999999999999</v>
      </c>
      <c r="M351" s="92">
        <v>2.4472999999999998</v>
      </c>
      <c r="N351" s="92">
        <v>0.30399999999999999</v>
      </c>
      <c r="O351" s="92">
        <v>1.0636000000000001</v>
      </c>
      <c r="Q351" s="92">
        <v>1.1015999999999999</v>
      </c>
      <c r="R351" s="92">
        <v>2.2759999999999998</v>
      </c>
      <c r="AA351" s="92">
        <v>0.24679999999999999</v>
      </c>
      <c r="AB351" s="92">
        <v>0.54039999999999999</v>
      </c>
      <c r="AC351" s="92">
        <v>1.5821000000000001</v>
      </c>
      <c r="AD351" s="92">
        <v>4.109</v>
      </c>
      <c r="AH351" s="92">
        <v>0.29010000000000002</v>
      </c>
      <c r="AI351" s="92">
        <v>1.0125</v>
      </c>
      <c r="AK351" s="92">
        <v>0.31369999999999998</v>
      </c>
      <c r="AL351" s="92">
        <v>1.077</v>
      </c>
      <c r="AN351" s="92">
        <v>0.27039999999999997</v>
      </c>
      <c r="AO351" s="92">
        <v>0.59089999999999998</v>
      </c>
      <c r="AP351" s="92">
        <v>2.1067999999999998</v>
      </c>
      <c r="AQ351" s="92">
        <v>1.032</v>
      </c>
      <c r="AR351" s="92">
        <v>2.1328999999999998</v>
      </c>
      <c r="AX351" s="92">
        <v>1.4278999999999999</v>
      </c>
      <c r="AY351" s="92">
        <v>1.5743</v>
      </c>
      <c r="BA351" s="92">
        <v>4.0982000000000003</v>
      </c>
    </row>
    <row r="352" spans="1:53">
      <c r="A352" s="92">
        <v>0.28420000000000001</v>
      </c>
      <c r="B352" s="92">
        <v>1.0105999999999999</v>
      </c>
      <c r="D352" s="92">
        <v>4.3277000000000001</v>
      </c>
      <c r="H352" s="92">
        <v>0.32650000000000001</v>
      </c>
      <c r="I352" s="92">
        <v>1.0857000000000001</v>
      </c>
      <c r="K352" s="92">
        <v>0.35759999999999997</v>
      </c>
      <c r="L352" s="92">
        <v>1.1681999999999999</v>
      </c>
      <c r="M352" s="92">
        <v>2.4481000000000002</v>
      </c>
      <c r="N352" s="92">
        <v>0.30409999999999998</v>
      </c>
      <c r="O352" s="92">
        <v>1.0640000000000001</v>
      </c>
      <c r="Q352" s="92">
        <v>1.1019000000000001</v>
      </c>
      <c r="R352" s="92">
        <v>2.2766999999999999</v>
      </c>
      <c r="AA352" s="92">
        <v>0.247</v>
      </c>
      <c r="AB352" s="92">
        <v>0.54069999999999996</v>
      </c>
      <c r="AC352" s="92">
        <v>1.5826</v>
      </c>
      <c r="AD352" s="92">
        <v>4.1101999999999999</v>
      </c>
      <c r="AH352" s="92">
        <v>0.2903</v>
      </c>
      <c r="AI352" s="92">
        <v>1.0128999999999999</v>
      </c>
      <c r="AK352" s="92">
        <v>0.31390000000000001</v>
      </c>
      <c r="AL352" s="92">
        <v>1.0773999999999999</v>
      </c>
      <c r="AN352" s="92">
        <v>0.27060000000000001</v>
      </c>
      <c r="AO352" s="92">
        <v>0.59119999999999995</v>
      </c>
      <c r="AP352" s="92">
        <v>2.1074999999999999</v>
      </c>
      <c r="AQ352" s="92">
        <v>1.0323</v>
      </c>
      <c r="AR352" s="92">
        <v>2.1335999999999999</v>
      </c>
      <c r="AX352" s="92">
        <v>1.4285000000000001</v>
      </c>
      <c r="AY352" s="92">
        <v>1.575</v>
      </c>
      <c r="BA352" s="92">
        <v>4.0998999999999999</v>
      </c>
    </row>
    <row r="353" spans="1:53">
      <c r="A353" s="92">
        <v>0.28439999999999999</v>
      </c>
      <c r="B353" s="92">
        <v>1.0108999999999999</v>
      </c>
      <c r="D353" s="92">
        <v>4.3289999999999997</v>
      </c>
      <c r="H353" s="92">
        <v>0.32669999999999999</v>
      </c>
      <c r="I353" s="92">
        <v>1.0861000000000001</v>
      </c>
      <c r="K353" s="92">
        <v>0.35780000000000001</v>
      </c>
      <c r="L353" s="92">
        <v>1.1686000000000001</v>
      </c>
      <c r="M353" s="92">
        <v>2.4489000000000001</v>
      </c>
      <c r="N353" s="92">
        <v>0.30430000000000001</v>
      </c>
      <c r="O353" s="92">
        <v>1.0643</v>
      </c>
      <c r="Q353" s="92">
        <v>1.1023000000000001</v>
      </c>
      <c r="R353" s="92">
        <v>2.2774000000000001</v>
      </c>
      <c r="AA353" s="92">
        <v>0.24709999999999999</v>
      </c>
      <c r="AB353" s="92">
        <v>0.54100000000000004</v>
      </c>
      <c r="AC353" s="92">
        <v>1.5831999999999999</v>
      </c>
      <c r="AD353" s="92">
        <v>4.1113999999999997</v>
      </c>
      <c r="AH353" s="92">
        <v>0.29049999999999998</v>
      </c>
      <c r="AI353" s="92">
        <v>1.0132000000000001</v>
      </c>
      <c r="AK353" s="92">
        <v>0.31409999999999999</v>
      </c>
      <c r="AL353" s="92">
        <v>1.0778000000000001</v>
      </c>
      <c r="AN353" s="92">
        <v>0.27079999999999999</v>
      </c>
      <c r="AO353" s="92">
        <v>0.59150000000000003</v>
      </c>
      <c r="AP353" s="92">
        <v>2.1080999999999999</v>
      </c>
      <c r="AQ353" s="92">
        <v>1.0326</v>
      </c>
      <c r="AR353" s="92">
        <v>2.1341999999999999</v>
      </c>
      <c r="AX353" s="92">
        <v>1.4292</v>
      </c>
      <c r="AY353" s="92">
        <v>1.5757000000000001</v>
      </c>
      <c r="BA353" s="92">
        <v>4.1014999999999997</v>
      </c>
    </row>
    <row r="354" spans="1:53">
      <c r="A354" s="92">
        <v>0.28449999999999998</v>
      </c>
      <c r="B354" s="92">
        <v>1.0112000000000001</v>
      </c>
      <c r="D354" s="92">
        <v>4.3303000000000003</v>
      </c>
      <c r="H354" s="92">
        <v>0.32679999999999998</v>
      </c>
      <c r="I354" s="92">
        <v>1.0864</v>
      </c>
      <c r="K354" s="92">
        <v>0.35799999999999998</v>
      </c>
      <c r="L354" s="92">
        <v>1.169</v>
      </c>
      <c r="M354" s="92">
        <v>2.4497</v>
      </c>
      <c r="N354" s="92">
        <v>0.30449999999999999</v>
      </c>
      <c r="O354" s="92">
        <v>1.0647</v>
      </c>
      <c r="Q354" s="92">
        <v>1.1026</v>
      </c>
      <c r="R354" s="92">
        <v>2.278</v>
      </c>
      <c r="AA354" s="92">
        <v>0.2472</v>
      </c>
      <c r="AB354" s="92">
        <v>0.5413</v>
      </c>
      <c r="AC354" s="92">
        <v>1.5838000000000001</v>
      </c>
      <c r="AD354" s="92">
        <v>4.1124999999999998</v>
      </c>
      <c r="AH354" s="92">
        <v>0.29060000000000002</v>
      </c>
      <c r="AI354" s="92">
        <v>1.0136000000000001</v>
      </c>
      <c r="AK354" s="92">
        <v>0.31430000000000002</v>
      </c>
      <c r="AL354" s="92">
        <v>1.0781000000000001</v>
      </c>
      <c r="AN354" s="92">
        <v>0.27089999999999997</v>
      </c>
      <c r="AO354" s="92">
        <v>0.59189999999999998</v>
      </c>
      <c r="AP354" s="92">
        <v>2.1088</v>
      </c>
      <c r="AQ354" s="92">
        <v>1.0328999999999999</v>
      </c>
      <c r="AR354" s="92">
        <v>2.1349</v>
      </c>
      <c r="AX354" s="92">
        <v>1.4298</v>
      </c>
      <c r="AY354" s="92">
        <v>1.5765</v>
      </c>
      <c r="BA354" s="92">
        <v>4.1032000000000002</v>
      </c>
    </row>
    <row r="355" spans="1:53">
      <c r="A355" s="92">
        <v>0.28470000000000001</v>
      </c>
      <c r="B355" s="92">
        <v>1.0116000000000001</v>
      </c>
      <c r="D355" s="92">
        <v>4.3315999999999999</v>
      </c>
      <c r="H355" s="92">
        <v>0.32700000000000001</v>
      </c>
      <c r="I355" s="92">
        <v>1.0868</v>
      </c>
      <c r="K355" s="92">
        <v>0.35820000000000002</v>
      </c>
      <c r="L355" s="92">
        <v>1.1695</v>
      </c>
      <c r="M355" s="92">
        <v>2.4504999999999999</v>
      </c>
      <c r="N355" s="92">
        <v>0.30459999999999998</v>
      </c>
      <c r="O355" s="92">
        <v>1.0649999999999999</v>
      </c>
      <c r="Q355" s="92">
        <v>1.103</v>
      </c>
      <c r="R355" s="92">
        <v>2.2787000000000002</v>
      </c>
      <c r="AA355" s="92">
        <v>0.24740000000000001</v>
      </c>
      <c r="AB355" s="92">
        <v>0.54159999999999997</v>
      </c>
      <c r="AC355" s="92">
        <v>1.5844</v>
      </c>
      <c r="AD355" s="92">
        <v>4.1136999999999997</v>
      </c>
      <c r="AH355" s="92">
        <v>0.2908</v>
      </c>
      <c r="AI355" s="92">
        <v>1.0139</v>
      </c>
      <c r="AK355" s="92">
        <v>0.31440000000000001</v>
      </c>
      <c r="AL355" s="92">
        <v>1.0785</v>
      </c>
      <c r="AN355" s="92">
        <v>0.27110000000000001</v>
      </c>
      <c r="AO355" s="92">
        <v>0.59219999999999995</v>
      </c>
      <c r="AP355" s="92">
        <v>2.1095000000000002</v>
      </c>
      <c r="AQ355" s="92">
        <v>1.0331999999999999</v>
      </c>
      <c r="AR355" s="92">
        <v>2.1355</v>
      </c>
      <c r="AX355" s="92">
        <v>1.4303999999999999</v>
      </c>
      <c r="AY355" s="92">
        <v>1.5771999999999999</v>
      </c>
      <c r="BA355" s="92">
        <v>4.1048999999999998</v>
      </c>
    </row>
    <row r="356" spans="1:53">
      <c r="A356" s="92">
        <v>0.2848</v>
      </c>
      <c r="B356" s="92">
        <v>1.0119</v>
      </c>
      <c r="D356" s="92">
        <v>4.3327999999999998</v>
      </c>
      <c r="H356" s="92">
        <v>0.32719999999999999</v>
      </c>
      <c r="I356" s="92">
        <v>1.0871</v>
      </c>
      <c r="K356" s="92">
        <v>0.3584</v>
      </c>
      <c r="L356" s="92">
        <v>1.1698999999999999</v>
      </c>
      <c r="M356" s="92">
        <v>2.4514</v>
      </c>
      <c r="N356" s="92">
        <v>0.30480000000000002</v>
      </c>
      <c r="O356" s="92">
        <v>1.0653999999999999</v>
      </c>
      <c r="Q356" s="92">
        <v>1.1032999999999999</v>
      </c>
      <c r="R356" s="92">
        <v>2.2793999999999999</v>
      </c>
      <c r="AA356" s="92">
        <v>0.2475</v>
      </c>
      <c r="AB356" s="92">
        <v>0.54190000000000005</v>
      </c>
      <c r="AC356" s="92">
        <v>1.585</v>
      </c>
      <c r="AD356" s="92">
        <v>4.1148999999999996</v>
      </c>
      <c r="AH356" s="92">
        <v>0.29089999999999999</v>
      </c>
      <c r="AI356" s="92">
        <v>1.0142</v>
      </c>
      <c r="AK356" s="92">
        <v>0.31459999999999999</v>
      </c>
      <c r="AL356" s="92">
        <v>1.0789</v>
      </c>
      <c r="AN356" s="92">
        <v>0.27129999999999999</v>
      </c>
      <c r="AO356" s="92">
        <v>0.59250000000000003</v>
      </c>
      <c r="AP356" s="92">
        <v>2.1101000000000001</v>
      </c>
      <c r="AQ356" s="92">
        <v>1.0336000000000001</v>
      </c>
      <c r="AR356" s="92">
        <v>2.1362000000000001</v>
      </c>
      <c r="AX356" s="92">
        <v>1.4311</v>
      </c>
      <c r="AY356" s="92">
        <v>1.5780000000000001</v>
      </c>
      <c r="BA356" s="92">
        <v>4.1064999999999996</v>
      </c>
    </row>
    <row r="357" spans="1:53">
      <c r="A357" s="92">
        <v>0.28499999999999998</v>
      </c>
      <c r="B357" s="92">
        <v>1.0122</v>
      </c>
      <c r="D357" s="92">
        <v>4.3341000000000003</v>
      </c>
      <c r="H357" s="92">
        <v>0.32729999999999998</v>
      </c>
      <c r="I357" s="92">
        <v>1.0874999999999999</v>
      </c>
      <c r="K357" s="92">
        <v>0.35859999999999997</v>
      </c>
      <c r="L357" s="92">
        <v>1.1702999999999999</v>
      </c>
      <c r="M357" s="92">
        <v>2.4521999999999999</v>
      </c>
      <c r="N357" s="92">
        <v>0.30499999999999999</v>
      </c>
      <c r="O357" s="92">
        <v>1.0657000000000001</v>
      </c>
      <c r="Q357" s="92">
        <v>1.1035999999999999</v>
      </c>
      <c r="R357" s="92">
        <v>2.2801</v>
      </c>
      <c r="AA357" s="92">
        <v>0.2477</v>
      </c>
      <c r="AB357" s="92">
        <v>0.54220000000000002</v>
      </c>
      <c r="AC357" s="92">
        <v>1.5855999999999999</v>
      </c>
      <c r="AD357" s="92">
        <v>4.1159999999999997</v>
      </c>
      <c r="AH357" s="92">
        <v>0.29110000000000003</v>
      </c>
      <c r="AI357" s="92">
        <v>1.0145999999999999</v>
      </c>
      <c r="AK357" s="92">
        <v>0.31480000000000002</v>
      </c>
      <c r="AL357" s="92">
        <v>1.0792999999999999</v>
      </c>
      <c r="AN357" s="92">
        <v>0.27139999999999997</v>
      </c>
      <c r="AO357" s="92">
        <v>0.59289999999999998</v>
      </c>
      <c r="AP357" s="92">
        <v>2.1107999999999998</v>
      </c>
      <c r="AQ357" s="92">
        <v>1.0339</v>
      </c>
      <c r="AR357" s="92">
        <v>2.1368</v>
      </c>
      <c r="AX357" s="92">
        <v>1.4317</v>
      </c>
      <c r="AY357" s="92">
        <v>1.5787</v>
      </c>
      <c r="BA357" s="92">
        <v>4.1082000000000001</v>
      </c>
    </row>
    <row r="358" spans="1:53">
      <c r="A358" s="92">
        <v>0.28510000000000002</v>
      </c>
      <c r="B358" s="92">
        <v>1.0125</v>
      </c>
      <c r="D358" s="92">
        <v>4.3353999999999999</v>
      </c>
      <c r="H358" s="92">
        <v>0.32750000000000001</v>
      </c>
      <c r="I358" s="92">
        <v>1.0878000000000001</v>
      </c>
      <c r="K358" s="92">
        <v>0.35880000000000001</v>
      </c>
      <c r="L358" s="92">
        <v>1.1707000000000001</v>
      </c>
      <c r="M358" s="92">
        <v>2.4529999999999998</v>
      </c>
      <c r="N358" s="92">
        <v>0.30520000000000003</v>
      </c>
      <c r="O358" s="92">
        <v>1.0660000000000001</v>
      </c>
      <c r="Q358" s="92">
        <v>1.1040000000000001</v>
      </c>
      <c r="R358" s="92">
        <v>2.2808000000000002</v>
      </c>
      <c r="AA358" s="92">
        <v>0.24779999999999999</v>
      </c>
      <c r="AB358" s="92">
        <v>0.54249999999999998</v>
      </c>
      <c r="AC358" s="92">
        <v>1.5861000000000001</v>
      </c>
      <c r="AD358" s="92">
        <v>4.1172000000000004</v>
      </c>
      <c r="AH358" s="92">
        <v>0.2913</v>
      </c>
      <c r="AI358" s="92">
        <v>1.0148999999999999</v>
      </c>
      <c r="AK358" s="92">
        <v>0.315</v>
      </c>
      <c r="AL358" s="92">
        <v>1.0795999999999999</v>
      </c>
      <c r="AN358" s="92">
        <v>0.27160000000000001</v>
      </c>
      <c r="AO358" s="92">
        <v>0.59319999999999995</v>
      </c>
      <c r="AP358" s="92">
        <v>2.1114999999999999</v>
      </c>
      <c r="AQ358" s="92">
        <v>1.0342</v>
      </c>
      <c r="AR358" s="92">
        <v>2.1375000000000002</v>
      </c>
      <c r="AX358" s="92">
        <v>1.4323999999999999</v>
      </c>
      <c r="AY358" s="92">
        <v>1.5793999999999999</v>
      </c>
      <c r="BA358" s="92">
        <v>4.1097999999999999</v>
      </c>
    </row>
    <row r="359" spans="1:53">
      <c r="A359" s="92">
        <v>0.2853</v>
      </c>
      <c r="B359" s="92">
        <v>1.0127999999999999</v>
      </c>
      <c r="D359" s="92">
        <v>4.3367000000000004</v>
      </c>
      <c r="H359" s="92">
        <v>0.32769999999999999</v>
      </c>
      <c r="I359" s="92">
        <v>1.0882000000000001</v>
      </c>
      <c r="K359" s="92">
        <v>0.35909999999999997</v>
      </c>
      <c r="L359" s="92">
        <v>1.1711</v>
      </c>
      <c r="M359" s="92">
        <v>2.4538000000000002</v>
      </c>
      <c r="N359" s="92">
        <v>0.30530000000000002</v>
      </c>
      <c r="O359" s="92">
        <v>1.0664</v>
      </c>
      <c r="Q359" s="92">
        <v>1.1043000000000001</v>
      </c>
      <c r="R359" s="92">
        <v>2.2814000000000001</v>
      </c>
      <c r="AA359" s="92">
        <v>0.248</v>
      </c>
      <c r="AB359" s="92">
        <v>0.54279999999999995</v>
      </c>
      <c r="AC359" s="92">
        <v>1.5867</v>
      </c>
      <c r="AD359" s="92">
        <v>4.1184000000000003</v>
      </c>
      <c r="AH359" s="92">
        <v>0.29139999999999999</v>
      </c>
      <c r="AI359" s="92">
        <v>1.0153000000000001</v>
      </c>
      <c r="AK359" s="92">
        <v>0.31519999999999998</v>
      </c>
      <c r="AL359" s="92">
        <v>1.08</v>
      </c>
      <c r="AN359" s="92">
        <v>0.27179999999999999</v>
      </c>
      <c r="AO359" s="92">
        <v>0.59360000000000002</v>
      </c>
      <c r="AP359" s="92">
        <v>2.1120999999999999</v>
      </c>
      <c r="AQ359" s="92">
        <v>1.0345</v>
      </c>
      <c r="AR359" s="92">
        <v>2.1381000000000001</v>
      </c>
      <c r="AX359" s="92">
        <v>1.4330000000000001</v>
      </c>
      <c r="AY359" s="92">
        <v>1.5802</v>
      </c>
      <c r="BA359" s="92">
        <v>4.1115000000000004</v>
      </c>
    </row>
    <row r="360" spans="1:53">
      <c r="A360" s="92">
        <v>0.28549999999999998</v>
      </c>
      <c r="B360" s="92">
        <v>1.0130999999999999</v>
      </c>
      <c r="D360" s="92">
        <v>4.3380000000000001</v>
      </c>
      <c r="H360" s="92">
        <v>0.32790000000000002</v>
      </c>
      <c r="I360" s="92">
        <v>1.0885</v>
      </c>
      <c r="K360" s="92">
        <v>0.35930000000000001</v>
      </c>
      <c r="L360" s="92">
        <v>1.1715</v>
      </c>
      <c r="M360" s="92">
        <v>2.4546000000000001</v>
      </c>
      <c r="N360" s="92">
        <v>0.30549999999999999</v>
      </c>
      <c r="O360" s="92">
        <v>1.0667</v>
      </c>
      <c r="Q360" s="92">
        <v>1.1047</v>
      </c>
      <c r="R360" s="92">
        <v>2.2820999999999998</v>
      </c>
      <c r="AA360" s="92">
        <v>0.24809999999999999</v>
      </c>
      <c r="AB360" s="92">
        <v>0.54310000000000003</v>
      </c>
      <c r="AC360" s="92">
        <v>1.5872999999999999</v>
      </c>
      <c r="AD360" s="92">
        <v>4.1195000000000004</v>
      </c>
      <c r="AH360" s="92">
        <v>0.29160000000000003</v>
      </c>
      <c r="AI360" s="92">
        <v>1.0156000000000001</v>
      </c>
      <c r="AK360" s="92">
        <v>0.31530000000000002</v>
      </c>
      <c r="AL360" s="92">
        <v>1.0804</v>
      </c>
      <c r="AN360" s="92">
        <v>0.27189999999999998</v>
      </c>
      <c r="AO360" s="92">
        <v>0.59389999999999998</v>
      </c>
      <c r="AP360" s="92">
        <v>2.1128</v>
      </c>
      <c r="AQ360" s="92">
        <v>1.0347999999999999</v>
      </c>
      <c r="AR360" s="92">
        <v>2.1387</v>
      </c>
      <c r="AX360" s="92">
        <v>1.4337</v>
      </c>
      <c r="AY360" s="92">
        <v>1.5809</v>
      </c>
      <c r="BA360" s="92">
        <v>4.1131000000000002</v>
      </c>
    </row>
    <row r="361" spans="1:53">
      <c r="A361" s="92">
        <v>0.28560000000000002</v>
      </c>
      <c r="B361" s="92">
        <v>1.0135000000000001</v>
      </c>
      <c r="D361" s="92">
        <v>4.3392999999999997</v>
      </c>
      <c r="H361" s="92">
        <v>0.32800000000000001</v>
      </c>
      <c r="I361" s="92">
        <v>1.0889</v>
      </c>
      <c r="K361" s="92">
        <v>0.35949999999999999</v>
      </c>
      <c r="L361" s="92">
        <v>1.1718999999999999</v>
      </c>
      <c r="M361" s="92">
        <v>2.4554</v>
      </c>
      <c r="N361" s="92">
        <v>0.30570000000000003</v>
      </c>
      <c r="O361" s="92">
        <v>1.0670999999999999</v>
      </c>
      <c r="Q361" s="92">
        <v>1.105</v>
      </c>
      <c r="R361" s="92">
        <v>2.2827999999999999</v>
      </c>
      <c r="AA361" s="92">
        <v>0.2482</v>
      </c>
      <c r="AB361" s="92">
        <v>0.54339999999999999</v>
      </c>
      <c r="AC361" s="92">
        <v>1.5879000000000001</v>
      </c>
      <c r="AD361" s="92">
        <v>4.1207000000000003</v>
      </c>
      <c r="AH361" s="92">
        <v>0.29170000000000001</v>
      </c>
      <c r="AI361" s="92">
        <v>1.0159</v>
      </c>
      <c r="AK361" s="92">
        <v>0.3155</v>
      </c>
      <c r="AL361" s="92">
        <v>1.0807</v>
      </c>
      <c r="AN361" s="92">
        <v>0.27210000000000001</v>
      </c>
      <c r="AO361" s="92">
        <v>0.59419999999999995</v>
      </c>
      <c r="AP361" s="92">
        <v>2.1135000000000002</v>
      </c>
      <c r="AQ361" s="92">
        <v>1.0350999999999999</v>
      </c>
      <c r="AR361" s="92">
        <v>2.1394000000000002</v>
      </c>
      <c r="AX361" s="92">
        <v>1.4342999999999999</v>
      </c>
      <c r="AY361" s="92">
        <v>1.5817000000000001</v>
      </c>
      <c r="BA361" s="92">
        <v>4.1147999999999998</v>
      </c>
    </row>
    <row r="362" spans="1:53">
      <c r="A362" s="92">
        <v>0.2858</v>
      </c>
      <c r="B362" s="92">
        <v>1.0138</v>
      </c>
      <c r="D362" s="92">
        <v>4.3406000000000002</v>
      </c>
      <c r="H362" s="92">
        <v>0.32819999999999999</v>
      </c>
      <c r="I362" s="92">
        <v>1.0892999999999999</v>
      </c>
      <c r="K362" s="92">
        <v>0.35970000000000002</v>
      </c>
      <c r="L362" s="92">
        <v>1.1724000000000001</v>
      </c>
      <c r="M362" s="92">
        <v>2.4561999999999999</v>
      </c>
      <c r="N362" s="92">
        <v>0.30590000000000001</v>
      </c>
      <c r="O362" s="92">
        <v>1.0673999999999999</v>
      </c>
      <c r="Q362" s="92">
        <v>1.1052999999999999</v>
      </c>
      <c r="R362" s="92">
        <v>2.2835000000000001</v>
      </c>
      <c r="AA362" s="92">
        <v>0.24840000000000001</v>
      </c>
      <c r="AB362" s="92">
        <v>0.54369999999999996</v>
      </c>
      <c r="AC362" s="92">
        <v>1.5885</v>
      </c>
      <c r="AD362" s="92">
        <v>4.1219000000000001</v>
      </c>
      <c r="AH362" s="92">
        <v>0.29189999999999999</v>
      </c>
      <c r="AI362" s="92">
        <v>1.0163</v>
      </c>
      <c r="AK362" s="92">
        <v>0.31569999999999998</v>
      </c>
      <c r="AL362" s="92">
        <v>1.0810999999999999</v>
      </c>
      <c r="AN362" s="92">
        <v>0.2722</v>
      </c>
      <c r="AO362" s="92">
        <v>0.59460000000000002</v>
      </c>
      <c r="AP362" s="92">
        <v>2.1141000000000001</v>
      </c>
      <c r="AQ362" s="92">
        <v>1.0355000000000001</v>
      </c>
      <c r="AR362" s="92">
        <v>2.14</v>
      </c>
      <c r="AX362" s="92">
        <v>1.4350000000000001</v>
      </c>
      <c r="AY362" s="92">
        <v>1.5824</v>
      </c>
      <c r="BA362" s="92">
        <v>4.1163999999999996</v>
      </c>
    </row>
    <row r="363" spans="1:53">
      <c r="A363" s="92">
        <v>0.28589999999999999</v>
      </c>
      <c r="B363" s="92">
        <v>1.0141</v>
      </c>
      <c r="D363" s="92">
        <v>4.3418000000000001</v>
      </c>
      <c r="H363" s="92">
        <v>0.32840000000000003</v>
      </c>
      <c r="I363" s="92">
        <v>1.0895999999999999</v>
      </c>
      <c r="K363" s="92">
        <v>0.3599</v>
      </c>
      <c r="L363" s="92">
        <v>1.1728000000000001</v>
      </c>
      <c r="M363" s="92">
        <v>2.4571000000000001</v>
      </c>
      <c r="N363" s="92">
        <v>0.30599999999999999</v>
      </c>
      <c r="O363" s="92">
        <v>1.0678000000000001</v>
      </c>
      <c r="Q363" s="92">
        <v>1.1056999999999999</v>
      </c>
      <c r="R363" s="92">
        <v>2.2841999999999998</v>
      </c>
      <c r="AA363" s="92">
        <v>0.2485</v>
      </c>
      <c r="AB363" s="92">
        <v>0.54390000000000005</v>
      </c>
      <c r="AC363" s="92">
        <v>1.5891</v>
      </c>
      <c r="AD363" s="92">
        <v>4.1231</v>
      </c>
      <c r="AH363" s="92">
        <v>0.29210000000000003</v>
      </c>
      <c r="AI363" s="92">
        <v>1.0165999999999999</v>
      </c>
      <c r="AK363" s="92">
        <v>0.31590000000000001</v>
      </c>
      <c r="AL363" s="92">
        <v>1.0814999999999999</v>
      </c>
      <c r="AN363" s="92">
        <v>0.27239999999999998</v>
      </c>
      <c r="AO363" s="92">
        <v>0.59489999999999998</v>
      </c>
      <c r="AP363" s="92">
        <v>2.1147999999999998</v>
      </c>
      <c r="AQ363" s="92">
        <v>1.0358000000000001</v>
      </c>
      <c r="AR363" s="92">
        <v>2.1406999999999998</v>
      </c>
      <c r="AX363" s="92">
        <v>1.4357</v>
      </c>
      <c r="AY363" s="92">
        <v>1.5831999999999999</v>
      </c>
      <c r="BA363" s="92">
        <v>4.1181000000000001</v>
      </c>
    </row>
    <row r="364" spans="1:53">
      <c r="A364" s="92">
        <v>0.28610000000000002</v>
      </c>
      <c r="B364" s="92">
        <v>1.0144</v>
      </c>
      <c r="D364" s="92">
        <v>4.3430999999999997</v>
      </c>
      <c r="H364" s="92">
        <v>0.32850000000000001</v>
      </c>
      <c r="I364" s="92">
        <v>1.0900000000000001</v>
      </c>
      <c r="K364" s="92">
        <v>0.36009999999999998</v>
      </c>
      <c r="L364" s="92">
        <v>1.1732</v>
      </c>
      <c r="M364" s="92">
        <v>2.4579</v>
      </c>
      <c r="N364" s="92">
        <v>0.30620000000000003</v>
      </c>
      <c r="O364" s="92">
        <v>1.0681</v>
      </c>
      <c r="Q364" s="92">
        <v>1.1060000000000001</v>
      </c>
      <c r="R364" s="92">
        <v>2.2848999999999999</v>
      </c>
      <c r="AA364" s="92">
        <v>0.2487</v>
      </c>
      <c r="AB364" s="92">
        <v>0.54420000000000002</v>
      </c>
      <c r="AC364" s="92">
        <v>1.5895999999999999</v>
      </c>
      <c r="AD364" s="92">
        <v>4.1242000000000001</v>
      </c>
      <c r="AH364" s="92">
        <v>0.29220000000000002</v>
      </c>
      <c r="AI364" s="92">
        <v>1.0168999999999999</v>
      </c>
      <c r="AK364" s="92">
        <v>0.31609999999999999</v>
      </c>
      <c r="AL364" s="92">
        <v>1.0819000000000001</v>
      </c>
      <c r="AN364" s="92">
        <v>0.27260000000000001</v>
      </c>
      <c r="AO364" s="92">
        <v>0.59530000000000005</v>
      </c>
      <c r="AP364" s="92">
        <v>2.1154999999999999</v>
      </c>
      <c r="AQ364" s="92">
        <v>1.0361</v>
      </c>
      <c r="AR364" s="92">
        <v>2.1413000000000002</v>
      </c>
      <c r="AX364" s="92">
        <v>1.4362999999999999</v>
      </c>
      <c r="AY364" s="92">
        <v>1.5839000000000001</v>
      </c>
      <c r="BA364" s="92">
        <v>4.1197999999999997</v>
      </c>
    </row>
    <row r="365" spans="1:53">
      <c r="A365" s="92">
        <v>0.28620000000000001</v>
      </c>
      <c r="B365" s="92">
        <v>1.0146999999999999</v>
      </c>
      <c r="D365" s="92">
        <v>4.3444000000000003</v>
      </c>
      <c r="H365" s="92">
        <v>0.32869999999999999</v>
      </c>
      <c r="I365" s="92">
        <v>1.0903</v>
      </c>
      <c r="K365" s="92">
        <v>0.36030000000000001</v>
      </c>
      <c r="L365" s="92">
        <v>1.1736</v>
      </c>
      <c r="M365" s="92">
        <v>2.4586999999999999</v>
      </c>
      <c r="N365" s="92">
        <v>0.30640000000000001</v>
      </c>
      <c r="O365" s="92">
        <v>1.0685</v>
      </c>
      <c r="Q365" s="92">
        <v>1.1064000000000001</v>
      </c>
      <c r="R365" s="92">
        <v>2.2854999999999999</v>
      </c>
      <c r="AA365" s="92">
        <v>0.24879999999999999</v>
      </c>
      <c r="AB365" s="92">
        <v>0.54449999999999998</v>
      </c>
      <c r="AC365" s="92">
        <v>1.5902000000000001</v>
      </c>
      <c r="AD365" s="92">
        <v>4.1254</v>
      </c>
      <c r="AH365" s="92">
        <v>0.29239999999999999</v>
      </c>
      <c r="AI365" s="92">
        <v>1.0173000000000001</v>
      </c>
      <c r="AK365" s="92">
        <v>0.31630000000000003</v>
      </c>
      <c r="AL365" s="92">
        <v>1.0822000000000001</v>
      </c>
      <c r="AN365" s="92">
        <v>0.2727</v>
      </c>
      <c r="AO365" s="92">
        <v>0.59560000000000002</v>
      </c>
      <c r="AP365" s="92">
        <v>2.1160999999999999</v>
      </c>
      <c r="AQ365" s="92">
        <v>1.0364</v>
      </c>
      <c r="AR365" s="92">
        <v>2.1419999999999999</v>
      </c>
      <c r="AX365" s="92">
        <v>1.4370000000000001</v>
      </c>
      <c r="AY365" s="92">
        <v>1.5847</v>
      </c>
      <c r="BA365" s="92">
        <v>4.1214000000000004</v>
      </c>
    </row>
    <row r="366" spans="1:53">
      <c r="A366" s="92">
        <v>0.28639999999999999</v>
      </c>
      <c r="B366" s="92">
        <v>1.0150999999999999</v>
      </c>
      <c r="D366" s="92">
        <v>4.3456999999999999</v>
      </c>
      <c r="H366" s="92">
        <v>0.32890000000000003</v>
      </c>
      <c r="I366" s="92">
        <v>1.0907</v>
      </c>
      <c r="K366" s="92">
        <v>0.36049999999999999</v>
      </c>
      <c r="L366" s="92">
        <v>1.1739999999999999</v>
      </c>
      <c r="M366" s="92">
        <v>2.4594999999999998</v>
      </c>
      <c r="N366" s="92">
        <v>0.30649999999999999</v>
      </c>
      <c r="O366" s="92">
        <v>1.0688</v>
      </c>
      <c r="Q366" s="92">
        <v>1.1067</v>
      </c>
      <c r="R366" s="92">
        <v>2.2862</v>
      </c>
      <c r="AA366" s="92">
        <v>0.24890000000000001</v>
      </c>
      <c r="AB366" s="92">
        <v>0.54479999999999995</v>
      </c>
      <c r="AC366" s="92">
        <v>1.5908</v>
      </c>
      <c r="AD366" s="92">
        <v>4.1265999999999998</v>
      </c>
      <c r="AH366" s="92">
        <v>0.29249999999999998</v>
      </c>
      <c r="AI366" s="92">
        <v>1.0176000000000001</v>
      </c>
      <c r="AK366" s="92">
        <v>0.31640000000000001</v>
      </c>
      <c r="AL366" s="92">
        <v>1.0826</v>
      </c>
      <c r="AN366" s="92">
        <v>0.27289999999999998</v>
      </c>
      <c r="AO366" s="92">
        <v>0.59589999999999999</v>
      </c>
      <c r="AP366" s="92">
        <v>2.1168</v>
      </c>
      <c r="AQ366" s="92">
        <v>1.0367</v>
      </c>
      <c r="AR366" s="92">
        <v>2.1425999999999998</v>
      </c>
      <c r="AX366" s="92">
        <v>1.4376</v>
      </c>
      <c r="AY366" s="92">
        <v>1.5853999999999999</v>
      </c>
      <c r="BA366" s="92">
        <v>4.1231</v>
      </c>
    </row>
    <row r="367" spans="1:53">
      <c r="A367" s="92">
        <v>0.28649999999999998</v>
      </c>
      <c r="B367" s="92">
        <v>1.0154000000000001</v>
      </c>
      <c r="D367" s="92">
        <v>4.3470000000000004</v>
      </c>
      <c r="H367" s="92">
        <v>0.3291</v>
      </c>
      <c r="I367" s="92">
        <v>1.091</v>
      </c>
      <c r="K367" s="92">
        <v>0.36070000000000002</v>
      </c>
      <c r="L367" s="92">
        <v>1.1744000000000001</v>
      </c>
      <c r="M367" s="92">
        <v>2.4603000000000002</v>
      </c>
      <c r="N367" s="92">
        <v>0.30669999999999997</v>
      </c>
      <c r="O367" s="92">
        <v>1.0691999999999999</v>
      </c>
      <c r="Q367" s="92">
        <v>1.107</v>
      </c>
      <c r="R367" s="92">
        <v>2.2869000000000002</v>
      </c>
      <c r="AA367" s="92">
        <v>0.24909999999999999</v>
      </c>
      <c r="AB367" s="92">
        <v>0.54510000000000003</v>
      </c>
      <c r="AC367" s="92">
        <v>1.5913999999999999</v>
      </c>
      <c r="AD367" s="92">
        <v>4.1277999999999997</v>
      </c>
      <c r="AH367" s="92">
        <v>0.29270000000000002</v>
      </c>
      <c r="AI367" s="92">
        <v>1.018</v>
      </c>
      <c r="AK367" s="92">
        <v>0.31659999999999999</v>
      </c>
      <c r="AL367" s="92">
        <v>1.083</v>
      </c>
      <c r="AN367" s="92">
        <v>0.27310000000000001</v>
      </c>
      <c r="AO367" s="92">
        <v>0.59630000000000005</v>
      </c>
      <c r="AP367" s="92">
        <v>2.1175000000000002</v>
      </c>
      <c r="AQ367" s="92">
        <v>1.0370999999999999</v>
      </c>
      <c r="AR367" s="92">
        <v>2.1433</v>
      </c>
      <c r="AX367" s="92">
        <v>1.4382999999999999</v>
      </c>
      <c r="AY367" s="92">
        <v>1.5861000000000001</v>
      </c>
      <c r="BA367" s="92">
        <v>4.1246999999999998</v>
      </c>
    </row>
    <row r="368" spans="1:53">
      <c r="A368" s="92">
        <v>0.28670000000000001</v>
      </c>
      <c r="B368" s="92">
        <v>1.0157</v>
      </c>
      <c r="D368" s="92">
        <v>4.3483000000000001</v>
      </c>
      <c r="H368" s="92">
        <v>0.32919999999999999</v>
      </c>
      <c r="I368" s="92">
        <v>1.0913999999999999</v>
      </c>
      <c r="K368" s="92">
        <v>0.3609</v>
      </c>
      <c r="L368" s="92">
        <v>1.1749000000000001</v>
      </c>
      <c r="M368" s="92">
        <v>2.4611999999999998</v>
      </c>
      <c r="N368" s="92">
        <v>0.30690000000000001</v>
      </c>
      <c r="O368" s="92">
        <v>1.0694999999999999</v>
      </c>
      <c r="Q368" s="92">
        <v>1.1073999999999999</v>
      </c>
      <c r="R368" s="92">
        <v>2.2875999999999999</v>
      </c>
      <c r="AA368" s="92">
        <v>0.2492</v>
      </c>
      <c r="AB368" s="92">
        <v>0.5454</v>
      </c>
      <c r="AC368" s="92">
        <v>1.5920000000000001</v>
      </c>
      <c r="AD368" s="92">
        <v>4.1289999999999996</v>
      </c>
      <c r="AH368" s="92">
        <v>0.29289999999999999</v>
      </c>
      <c r="AI368" s="92">
        <v>1.0183</v>
      </c>
      <c r="AK368" s="92">
        <v>0.31680000000000003</v>
      </c>
      <c r="AL368" s="92">
        <v>1.0833999999999999</v>
      </c>
      <c r="AN368" s="92">
        <v>0.2732</v>
      </c>
      <c r="AO368" s="92">
        <v>0.59660000000000002</v>
      </c>
      <c r="AP368" s="92">
        <v>2.1181999999999999</v>
      </c>
      <c r="AQ368" s="92">
        <v>1.0374000000000001</v>
      </c>
      <c r="AR368" s="92">
        <v>2.1438999999999999</v>
      </c>
      <c r="AX368" s="92">
        <v>1.4389000000000001</v>
      </c>
      <c r="AY368" s="92">
        <v>1.5869</v>
      </c>
      <c r="BA368" s="92">
        <v>4.1264000000000003</v>
      </c>
    </row>
    <row r="369" spans="1:53">
      <c r="A369" s="92">
        <v>0.28689999999999999</v>
      </c>
      <c r="B369" s="92">
        <v>1.016</v>
      </c>
      <c r="D369" s="92">
        <v>4.3495999999999997</v>
      </c>
      <c r="H369" s="92">
        <v>0.32940000000000003</v>
      </c>
      <c r="I369" s="92">
        <v>1.0916999999999999</v>
      </c>
      <c r="K369" s="92">
        <v>0.36109999999999998</v>
      </c>
      <c r="L369" s="92">
        <v>1.1753</v>
      </c>
      <c r="M369" s="92">
        <v>2.4620000000000002</v>
      </c>
      <c r="N369" s="92">
        <v>0.30709999999999998</v>
      </c>
      <c r="O369" s="92">
        <v>1.0699000000000001</v>
      </c>
      <c r="Q369" s="92">
        <v>1.1076999999999999</v>
      </c>
      <c r="R369" s="92">
        <v>2.2883</v>
      </c>
      <c r="AA369" s="92">
        <v>0.24940000000000001</v>
      </c>
      <c r="AB369" s="92">
        <v>0.54569999999999996</v>
      </c>
      <c r="AC369" s="92">
        <v>1.5926</v>
      </c>
      <c r="AD369" s="92">
        <v>4.1300999999999997</v>
      </c>
      <c r="AH369" s="92">
        <v>0.29299999999999998</v>
      </c>
      <c r="AI369" s="92">
        <v>1.0185999999999999</v>
      </c>
      <c r="AK369" s="92">
        <v>0.317</v>
      </c>
      <c r="AL369" s="92">
        <v>1.0837000000000001</v>
      </c>
      <c r="AN369" s="92">
        <v>0.27339999999999998</v>
      </c>
      <c r="AO369" s="92">
        <v>0.59699999999999998</v>
      </c>
      <c r="AP369" s="92">
        <v>2.1187999999999998</v>
      </c>
      <c r="AQ369" s="92">
        <v>1.0377000000000001</v>
      </c>
      <c r="AR369" s="92">
        <v>2.1446000000000001</v>
      </c>
      <c r="AX369" s="92">
        <v>1.4396</v>
      </c>
      <c r="AY369" s="92">
        <v>1.5875999999999999</v>
      </c>
      <c r="BA369" s="92">
        <v>4.1280999999999999</v>
      </c>
    </row>
    <row r="370" spans="1:53">
      <c r="A370" s="92">
        <v>0.28699999999999998</v>
      </c>
      <c r="B370" s="92">
        <v>1.0163</v>
      </c>
      <c r="D370" s="92">
        <v>4.3509000000000002</v>
      </c>
      <c r="H370" s="92">
        <v>0.3296</v>
      </c>
      <c r="I370" s="92">
        <v>1.0921000000000001</v>
      </c>
      <c r="K370" s="92">
        <v>0.36130000000000001</v>
      </c>
      <c r="L370" s="92">
        <v>1.1757</v>
      </c>
      <c r="M370" s="92">
        <v>2.4628000000000001</v>
      </c>
      <c r="N370" s="92">
        <v>0.30719999999999997</v>
      </c>
      <c r="O370" s="92">
        <v>1.0702</v>
      </c>
      <c r="Q370" s="92">
        <v>1.1081000000000001</v>
      </c>
      <c r="R370" s="92">
        <v>2.2890000000000001</v>
      </c>
      <c r="AA370" s="92">
        <v>0.2495</v>
      </c>
      <c r="AB370" s="92">
        <v>0.54600000000000004</v>
      </c>
      <c r="AC370" s="92">
        <v>1.5931</v>
      </c>
      <c r="AD370" s="92">
        <v>4.1313000000000004</v>
      </c>
      <c r="AH370" s="92">
        <v>0.29320000000000002</v>
      </c>
      <c r="AI370" s="92">
        <v>1.0189999999999999</v>
      </c>
      <c r="AK370" s="92">
        <v>0.31719999999999998</v>
      </c>
      <c r="AL370" s="92">
        <v>1.0841000000000001</v>
      </c>
      <c r="AN370" s="92">
        <v>0.27360000000000001</v>
      </c>
      <c r="AO370" s="92">
        <v>0.59730000000000005</v>
      </c>
      <c r="AP370" s="92">
        <v>2.1194999999999999</v>
      </c>
      <c r="AQ370" s="92">
        <v>1.038</v>
      </c>
      <c r="AR370" s="92">
        <v>2.1452</v>
      </c>
      <c r="AX370" s="92">
        <v>1.4401999999999999</v>
      </c>
      <c r="AY370" s="92">
        <v>1.5884</v>
      </c>
      <c r="BA370" s="92">
        <v>4.1296999999999997</v>
      </c>
    </row>
    <row r="371" spans="1:53">
      <c r="A371" s="92">
        <v>0.28720000000000001</v>
      </c>
      <c r="B371" s="92">
        <v>1.0165999999999999</v>
      </c>
      <c r="D371" s="92">
        <v>4.3521999999999998</v>
      </c>
      <c r="H371" s="92">
        <v>0.32969999999999999</v>
      </c>
      <c r="I371" s="92">
        <v>1.0925</v>
      </c>
      <c r="K371" s="92">
        <v>0.36149999999999999</v>
      </c>
      <c r="L371" s="92">
        <v>1.1760999999999999</v>
      </c>
      <c r="M371" s="92">
        <v>2.4636</v>
      </c>
      <c r="N371" s="92">
        <v>0.30740000000000001</v>
      </c>
      <c r="O371" s="92">
        <v>1.0706</v>
      </c>
      <c r="Q371" s="92">
        <v>1.1084000000000001</v>
      </c>
      <c r="R371" s="92">
        <v>2.2896000000000001</v>
      </c>
      <c r="AA371" s="92">
        <v>0.24959999999999999</v>
      </c>
      <c r="AB371" s="92">
        <v>0.54630000000000001</v>
      </c>
      <c r="AC371" s="92">
        <v>1.5936999999999999</v>
      </c>
      <c r="AD371" s="92">
        <v>4.1325000000000003</v>
      </c>
      <c r="AH371" s="92">
        <v>0.29339999999999999</v>
      </c>
      <c r="AI371" s="92">
        <v>1.0193000000000001</v>
      </c>
      <c r="AK371" s="92">
        <v>0.31730000000000003</v>
      </c>
      <c r="AL371" s="92">
        <v>1.0845</v>
      </c>
      <c r="AN371" s="92">
        <v>0.2737</v>
      </c>
      <c r="AO371" s="92">
        <v>0.59760000000000002</v>
      </c>
      <c r="AP371" s="92">
        <v>2.1202000000000001</v>
      </c>
      <c r="AQ371" s="92">
        <v>1.0383</v>
      </c>
      <c r="AR371" s="92">
        <v>2.1459000000000001</v>
      </c>
      <c r="AX371" s="92">
        <v>1.4409000000000001</v>
      </c>
      <c r="AY371" s="92">
        <v>1.5891</v>
      </c>
      <c r="BA371" s="92">
        <v>4.1314000000000002</v>
      </c>
    </row>
    <row r="372" spans="1:53">
      <c r="A372" s="92">
        <v>0.2873</v>
      </c>
      <c r="B372" s="92">
        <v>1.0169999999999999</v>
      </c>
      <c r="D372" s="92">
        <v>4.3535000000000004</v>
      </c>
      <c r="H372" s="92">
        <v>0.32990000000000003</v>
      </c>
      <c r="I372" s="92">
        <v>1.0928</v>
      </c>
      <c r="K372" s="92">
        <v>0.36170000000000002</v>
      </c>
      <c r="L372" s="92">
        <v>1.1765000000000001</v>
      </c>
      <c r="M372" s="92">
        <v>2.4643999999999999</v>
      </c>
      <c r="N372" s="92">
        <v>0.30759999999999998</v>
      </c>
      <c r="O372" s="92">
        <v>1.0709</v>
      </c>
      <c r="Q372" s="92">
        <v>1.1087</v>
      </c>
      <c r="R372" s="92">
        <v>2.2902999999999998</v>
      </c>
      <c r="AA372" s="92">
        <v>0.24979999999999999</v>
      </c>
      <c r="AB372" s="92">
        <v>0.54659999999999997</v>
      </c>
      <c r="AC372" s="92">
        <v>1.5943000000000001</v>
      </c>
      <c r="AD372" s="92">
        <v>4.1337000000000002</v>
      </c>
      <c r="AH372" s="92">
        <v>0.29349999999999998</v>
      </c>
      <c r="AI372" s="92">
        <v>1.0197000000000001</v>
      </c>
      <c r="AK372" s="92">
        <v>0.3175</v>
      </c>
      <c r="AL372" s="92">
        <v>1.0849</v>
      </c>
      <c r="AN372" s="92">
        <v>0.27389999999999998</v>
      </c>
      <c r="AO372" s="92">
        <v>0.59799999999999998</v>
      </c>
      <c r="AP372" s="92">
        <v>2.1208</v>
      </c>
      <c r="AQ372" s="92">
        <v>1.0386</v>
      </c>
      <c r="AR372" s="92">
        <v>2.1465000000000001</v>
      </c>
      <c r="AX372" s="92">
        <v>1.4415</v>
      </c>
      <c r="AY372" s="92">
        <v>1.5899000000000001</v>
      </c>
      <c r="BA372" s="92">
        <v>4.1330999999999998</v>
      </c>
    </row>
    <row r="373" spans="1:53">
      <c r="A373" s="92">
        <v>0.28749999999999998</v>
      </c>
      <c r="B373" s="92">
        <v>1.0173000000000001</v>
      </c>
      <c r="D373" s="92">
        <v>4.3548</v>
      </c>
      <c r="H373" s="92">
        <v>0.3301</v>
      </c>
      <c r="I373" s="92">
        <v>1.0931999999999999</v>
      </c>
      <c r="K373" s="92">
        <v>0.3619</v>
      </c>
      <c r="L373" s="92">
        <v>1.1769000000000001</v>
      </c>
      <c r="M373" s="92">
        <v>2.4653</v>
      </c>
      <c r="N373" s="92">
        <v>0.30780000000000002</v>
      </c>
      <c r="O373" s="92">
        <v>1.0712999999999999</v>
      </c>
      <c r="Q373" s="92">
        <v>1.1091</v>
      </c>
      <c r="R373" s="92">
        <v>2.2909999999999999</v>
      </c>
      <c r="AA373" s="92">
        <v>0.24990000000000001</v>
      </c>
      <c r="AB373" s="92">
        <v>0.54690000000000005</v>
      </c>
      <c r="AC373" s="92">
        <v>1.5949</v>
      </c>
      <c r="AD373" s="92">
        <v>4.1348000000000003</v>
      </c>
      <c r="AH373" s="92">
        <v>0.29370000000000002</v>
      </c>
      <c r="AI373" s="92">
        <v>1.02</v>
      </c>
      <c r="AK373" s="92">
        <v>0.31769999999999998</v>
      </c>
      <c r="AL373" s="92">
        <v>1.0851999999999999</v>
      </c>
      <c r="AN373" s="92">
        <v>0.27410000000000001</v>
      </c>
      <c r="AO373" s="92">
        <v>0.59830000000000005</v>
      </c>
      <c r="AP373" s="92">
        <v>2.1215000000000002</v>
      </c>
      <c r="AQ373" s="92">
        <v>1.0389999999999999</v>
      </c>
      <c r="AR373" s="92">
        <v>2.1472000000000002</v>
      </c>
      <c r="AX373" s="92">
        <v>1.4421999999999999</v>
      </c>
      <c r="AY373" s="92">
        <v>1.5906</v>
      </c>
      <c r="BA373" s="92">
        <v>4.1346999999999996</v>
      </c>
    </row>
    <row r="374" spans="1:53">
      <c r="A374" s="92">
        <v>0.28760000000000002</v>
      </c>
      <c r="B374" s="92">
        <v>1.0176000000000001</v>
      </c>
      <c r="D374" s="92">
        <v>4.3560999999999996</v>
      </c>
      <c r="H374" s="92">
        <v>0.33029999999999998</v>
      </c>
      <c r="I374" s="92">
        <v>1.0934999999999999</v>
      </c>
      <c r="K374" s="92">
        <v>0.36220000000000002</v>
      </c>
      <c r="L374" s="92">
        <v>1.1774</v>
      </c>
      <c r="M374" s="92">
        <v>2.4661</v>
      </c>
      <c r="N374" s="92">
        <v>0.30790000000000001</v>
      </c>
      <c r="O374" s="92">
        <v>1.0716000000000001</v>
      </c>
      <c r="Q374" s="92">
        <v>1.1093999999999999</v>
      </c>
      <c r="R374" s="92">
        <v>2.2917000000000001</v>
      </c>
      <c r="AA374" s="92">
        <v>0.25009999999999999</v>
      </c>
      <c r="AB374" s="92">
        <v>0.54720000000000002</v>
      </c>
      <c r="AC374" s="92">
        <v>1.5954999999999999</v>
      </c>
      <c r="AD374" s="92">
        <v>4.1360000000000001</v>
      </c>
      <c r="AH374" s="92">
        <v>0.29380000000000001</v>
      </c>
      <c r="AI374" s="92">
        <v>1.0204</v>
      </c>
      <c r="AK374" s="92">
        <v>0.31790000000000002</v>
      </c>
      <c r="AL374" s="92">
        <v>1.0855999999999999</v>
      </c>
      <c r="AN374" s="92">
        <v>0.2742</v>
      </c>
      <c r="AO374" s="92">
        <v>0.59870000000000001</v>
      </c>
      <c r="AP374" s="92">
        <v>2.1221999999999999</v>
      </c>
      <c r="AQ374" s="92">
        <v>1.0392999999999999</v>
      </c>
      <c r="AR374" s="92">
        <v>2.1478999999999999</v>
      </c>
      <c r="AX374" s="92">
        <v>1.4428000000000001</v>
      </c>
      <c r="AY374" s="92">
        <v>1.5913999999999999</v>
      </c>
      <c r="BA374" s="92">
        <v>4.1364000000000001</v>
      </c>
    </row>
    <row r="375" spans="1:53">
      <c r="A375" s="92">
        <v>0.2878</v>
      </c>
      <c r="B375" s="92">
        <v>1.0179</v>
      </c>
      <c r="D375" s="92">
        <v>4.3574000000000002</v>
      </c>
      <c r="H375" s="92">
        <v>0.33040000000000003</v>
      </c>
      <c r="I375" s="92">
        <v>1.0939000000000001</v>
      </c>
      <c r="K375" s="92">
        <v>0.3624</v>
      </c>
      <c r="L375" s="92">
        <v>1.1778</v>
      </c>
      <c r="M375" s="92">
        <v>2.4668999999999999</v>
      </c>
      <c r="N375" s="92">
        <v>0.30809999999999998</v>
      </c>
      <c r="O375" s="92">
        <v>1.0720000000000001</v>
      </c>
      <c r="Q375" s="92">
        <v>1.1097999999999999</v>
      </c>
      <c r="R375" s="92">
        <v>2.2924000000000002</v>
      </c>
      <c r="AA375" s="92">
        <v>0.25019999999999998</v>
      </c>
      <c r="AB375" s="92">
        <v>0.54749999999999999</v>
      </c>
      <c r="AC375" s="92">
        <v>1.5961000000000001</v>
      </c>
      <c r="AD375" s="92">
        <v>4.1372</v>
      </c>
      <c r="AH375" s="92">
        <v>0.29399999999999998</v>
      </c>
      <c r="AI375" s="92">
        <v>1.0206999999999999</v>
      </c>
      <c r="AK375" s="92">
        <v>0.31809999999999999</v>
      </c>
      <c r="AL375" s="92">
        <v>1.0860000000000001</v>
      </c>
      <c r="AN375" s="92">
        <v>0.27439999999999998</v>
      </c>
      <c r="AO375" s="92">
        <v>0.59899999999999998</v>
      </c>
      <c r="AP375" s="92">
        <v>2.1229</v>
      </c>
      <c r="AQ375" s="92">
        <v>1.0396000000000001</v>
      </c>
      <c r="AR375" s="92">
        <v>2.1484999999999999</v>
      </c>
      <c r="AX375" s="92">
        <v>1.4435</v>
      </c>
      <c r="AY375" s="92">
        <v>1.5921000000000001</v>
      </c>
      <c r="BA375" s="92">
        <v>4.1380999999999997</v>
      </c>
    </row>
    <row r="376" spans="1:53">
      <c r="A376" s="92">
        <v>0.28789999999999999</v>
      </c>
      <c r="B376" s="92">
        <v>1.0182</v>
      </c>
      <c r="D376" s="92">
        <v>4.3586999999999998</v>
      </c>
      <c r="H376" s="92">
        <v>0.3306</v>
      </c>
      <c r="I376" s="92">
        <v>1.0942000000000001</v>
      </c>
      <c r="K376" s="92">
        <v>0.36259999999999998</v>
      </c>
      <c r="L376" s="92">
        <v>1.1781999999999999</v>
      </c>
      <c r="M376" s="92">
        <v>2.4676999999999998</v>
      </c>
      <c r="N376" s="92">
        <v>0.30830000000000002</v>
      </c>
      <c r="O376" s="92">
        <v>1.0723</v>
      </c>
      <c r="Q376" s="92">
        <v>1.1101000000000001</v>
      </c>
      <c r="R376" s="92">
        <v>2.2930999999999999</v>
      </c>
      <c r="AA376" s="92">
        <v>0.25040000000000001</v>
      </c>
      <c r="AB376" s="92">
        <v>0.54779999999999995</v>
      </c>
      <c r="AC376" s="92">
        <v>1.5967</v>
      </c>
      <c r="AD376" s="92">
        <v>4.1383999999999999</v>
      </c>
      <c r="AH376" s="92">
        <v>0.29420000000000002</v>
      </c>
      <c r="AI376" s="92">
        <v>1.0209999999999999</v>
      </c>
      <c r="AK376" s="92">
        <v>0.31830000000000003</v>
      </c>
      <c r="AL376" s="92">
        <v>1.0863</v>
      </c>
      <c r="AN376" s="92">
        <v>0.27460000000000001</v>
      </c>
      <c r="AO376" s="92">
        <v>0.59940000000000004</v>
      </c>
      <c r="AP376" s="92">
        <v>2.1234999999999999</v>
      </c>
      <c r="AQ376" s="92">
        <v>1.0399</v>
      </c>
      <c r="AR376" s="92">
        <v>2.1492</v>
      </c>
      <c r="AX376" s="92">
        <v>1.4440999999999999</v>
      </c>
      <c r="AY376" s="92">
        <v>1.5929</v>
      </c>
      <c r="BA376" s="92">
        <v>4.1397000000000004</v>
      </c>
    </row>
    <row r="377" spans="1:53">
      <c r="A377" s="92">
        <v>0.28810000000000002</v>
      </c>
      <c r="B377" s="92">
        <v>1.0185999999999999</v>
      </c>
      <c r="D377" s="92">
        <v>4.3600000000000003</v>
      </c>
      <c r="H377" s="92">
        <v>0.33079999999999998</v>
      </c>
      <c r="I377" s="92">
        <v>1.0946</v>
      </c>
      <c r="K377" s="92">
        <v>0.36280000000000001</v>
      </c>
      <c r="L377" s="92">
        <v>1.1786000000000001</v>
      </c>
      <c r="M377" s="92">
        <v>2.4685000000000001</v>
      </c>
      <c r="N377" s="92">
        <v>0.3085</v>
      </c>
      <c r="O377" s="92">
        <v>1.0727</v>
      </c>
      <c r="Q377" s="92">
        <v>1.1104000000000001</v>
      </c>
      <c r="R377" s="92">
        <v>2.2938000000000001</v>
      </c>
      <c r="AA377" s="92">
        <v>0.2505</v>
      </c>
      <c r="AB377" s="92">
        <v>0.54800000000000004</v>
      </c>
      <c r="AC377" s="92">
        <v>1.5972999999999999</v>
      </c>
      <c r="AD377" s="92">
        <v>4.1395999999999997</v>
      </c>
      <c r="AH377" s="92">
        <v>0.29430000000000001</v>
      </c>
      <c r="AI377" s="92">
        <v>1.0214000000000001</v>
      </c>
      <c r="AK377" s="92">
        <v>0.31840000000000002</v>
      </c>
      <c r="AL377" s="92">
        <v>1.0867</v>
      </c>
      <c r="AN377" s="92">
        <v>0.2747</v>
      </c>
      <c r="AO377" s="92">
        <v>0.59970000000000001</v>
      </c>
      <c r="AP377" s="92">
        <v>2.1242000000000001</v>
      </c>
      <c r="AQ377" s="92">
        <v>1.0402</v>
      </c>
      <c r="AR377" s="92">
        <v>2.1497999999999999</v>
      </c>
      <c r="AX377" s="92">
        <v>1.4448000000000001</v>
      </c>
      <c r="AY377" s="92">
        <v>1.5935999999999999</v>
      </c>
      <c r="BA377" s="92">
        <v>4.1414</v>
      </c>
    </row>
    <row r="378" spans="1:53">
      <c r="A378" s="92">
        <v>0.2883</v>
      </c>
      <c r="B378" s="92">
        <v>1.0188999999999999</v>
      </c>
      <c r="D378" s="92">
        <v>4.3613</v>
      </c>
      <c r="H378" s="92">
        <v>0.33100000000000002</v>
      </c>
      <c r="I378" s="92">
        <v>1.095</v>
      </c>
      <c r="K378" s="92">
        <v>0.36299999999999999</v>
      </c>
      <c r="L378" s="92">
        <v>1.179</v>
      </c>
      <c r="M378" s="92">
        <v>2.4693999999999998</v>
      </c>
      <c r="N378" s="92">
        <v>0.30859999999999999</v>
      </c>
      <c r="O378" s="92">
        <v>1.073</v>
      </c>
      <c r="Q378" s="92">
        <v>1.1108</v>
      </c>
      <c r="R378" s="92">
        <v>2.2945000000000002</v>
      </c>
      <c r="AA378" s="92">
        <v>0.25059999999999999</v>
      </c>
      <c r="AB378" s="92">
        <v>0.54830000000000001</v>
      </c>
      <c r="AC378" s="92">
        <v>1.5978000000000001</v>
      </c>
      <c r="AD378" s="92">
        <v>4.1406999999999998</v>
      </c>
      <c r="AH378" s="92">
        <v>0.29449999999999998</v>
      </c>
      <c r="AI378" s="92">
        <v>1.0217000000000001</v>
      </c>
      <c r="AK378" s="92">
        <v>0.31859999999999999</v>
      </c>
      <c r="AL378" s="92">
        <v>1.0871</v>
      </c>
      <c r="AN378" s="92">
        <v>0.27489999999999998</v>
      </c>
      <c r="AO378" s="92">
        <v>0.6</v>
      </c>
      <c r="AP378" s="92">
        <v>2.1248999999999998</v>
      </c>
      <c r="AQ378" s="92">
        <v>1.0406</v>
      </c>
      <c r="AR378" s="92">
        <v>2.1505000000000001</v>
      </c>
      <c r="AX378" s="92">
        <v>1.4455</v>
      </c>
      <c r="AY378" s="92">
        <v>1.5944</v>
      </c>
      <c r="BA378" s="92">
        <v>4.1430999999999996</v>
      </c>
    </row>
    <row r="379" spans="1:53">
      <c r="A379" s="92">
        <v>0.28839999999999999</v>
      </c>
      <c r="B379" s="92">
        <v>1.0192000000000001</v>
      </c>
      <c r="D379" s="92">
        <v>4.3624999999999998</v>
      </c>
      <c r="H379" s="92">
        <v>0.33110000000000001</v>
      </c>
      <c r="I379" s="92">
        <v>1.0952999999999999</v>
      </c>
      <c r="K379" s="92">
        <v>0.36320000000000002</v>
      </c>
      <c r="L379" s="92">
        <v>1.1795</v>
      </c>
      <c r="M379" s="92">
        <v>2.4702000000000002</v>
      </c>
      <c r="N379" s="92">
        <v>0.30880000000000002</v>
      </c>
      <c r="O379" s="92">
        <v>1.0733999999999999</v>
      </c>
      <c r="Q379" s="92">
        <v>1.1111</v>
      </c>
      <c r="R379" s="92">
        <v>2.2951000000000001</v>
      </c>
      <c r="AA379" s="92">
        <v>0.25080000000000002</v>
      </c>
      <c r="AB379" s="92">
        <v>0.54859999999999998</v>
      </c>
      <c r="AC379" s="92">
        <v>1.5984</v>
      </c>
      <c r="AD379" s="92">
        <v>4.1418999999999997</v>
      </c>
      <c r="AH379" s="92">
        <v>0.29470000000000002</v>
      </c>
      <c r="AI379" s="92">
        <v>1.0221</v>
      </c>
      <c r="AK379" s="92">
        <v>0.31879999999999997</v>
      </c>
      <c r="AL379" s="92">
        <v>1.0874999999999999</v>
      </c>
      <c r="AN379" s="92">
        <v>0.27510000000000001</v>
      </c>
      <c r="AO379" s="92">
        <v>1.0004</v>
      </c>
      <c r="AP379" s="92">
        <v>2.1255000000000002</v>
      </c>
      <c r="AQ379" s="92">
        <v>1.0408999999999999</v>
      </c>
      <c r="AR379" s="92">
        <v>2.1511</v>
      </c>
      <c r="AX379" s="92">
        <v>1.4460999999999999</v>
      </c>
      <c r="AY379" s="92">
        <v>1.5951</v>
      </c>
      <c r="BA379" s="92">
        <v>4.1447000000000003</v>
      </c>
    </row>
    <row r="380" spans="1:53">
      <c r="A380" s="92">
        <v>0.28860000000000002</v>
      </c>
      <c r="B380" s="92">
        <v>1.0195000000000001</v>
      </c>
      <c r="D380" s="92">
        <v>4.3638000000000003</v>
      </c>
      <c r="H380" s="92">
        <v>0.33129999999999998</v>
      </c>
      <c r="I380" s="92">
        <v>1.0956999999999999</v>
      </c>
      <c r="K380" s="92">
        <v>0.3634</v>
      </c>
      <c r="L380" s="92">
        <v>1.1798999999999999</v>
      </c>
      <c r="M380" s="92">
        <v>2.4710000000000001</v>
      </c>
      <c r="N380" s="92">
        <v>0.309</v>
      </c>
      <c r="O380" s="92">
        <v>1.0737000000000001</v>
      </c>
      <c r="Q380" s="92">
        <v>1.1114999999999999</v>
      </c>
      <c r="R380" s="92">
        <v>2.2957999999999998</v>
      </c>
      <c r="AA380" s="92">
        <v>0.25090000000000001</v>
      </c>
      <c r="AB380" s="92">
        <v>0.54890000000000005</v>
      </c>
      <c r="AC380" s="92">
        <v>1.599</v>
      </c>
      <c r="AD380" s="92">
        <v>4.1430999999999996</v>
      </c>
      <c r="AH380" s="92">
        <v>0.29480000000000001</v>
      </c>
      <c r="AI380" s="92">
        <v>1.0224</v>
      </c>
      <c r="AK380" s="92">
        <v>0.31900000000000001</v>
      </c>
      <c r="AL380" s="92">
        <v>1.0878000000000001</v>
      </c>
      <c r="AN380" s="92">
        <v>0.2752</v>
      </c>
      <c r="AO380" s="92">
        <v>1.0006999999999999</v>
      </c>
      <c r="AP380" s="92">
        <v>2.1261999999999999</v>
      </c>
      <c r="AQ380" s="92">
        <v>1.0411999999999999</v>
      </c>
      <c r="AR380" s="92">
        <v>2.1518000000000002</v>
      </c>
      <c r="AX380" s="92">
        <v>1.4468000000000001</v>
      </c>
      <c r="AY380" s="92">
        <v>1.5959000000000001</v>
      </c>
      <c r="BA380" s="92">
        <v>4.1463999999999999</v>
      </c>
    </row>
    <row r="381" spans="1:53">
      <c r="A381" s="92">
        <v>0.28870000000000001</v>
      </c>
      <c r="B381" s="92">
        <v>1.0199</v>
      </c>
      <c r="D381" s="92">
        <v>4.3651</v>
      </c>
      <c r="H381" s="92">
        <v>0.33150000000000002</v>
      </c>
      <c r="I381" s="92">
        <v>1.0960000000000001</v>
      </c>
      <c r="K381" s="92">
        <v>0.36359999999999998</v>
      </c>
      <c r="L381" s="92">
        <v>1.1802999999999999</v>
      </c>
      <c r="M381" s="92">
        <v>2.4718</v>
      </c>
      <c r="N381" s="92">
        <v>0.30909999999999999</v>
      </c>
      <c r="O381" s="92">
        <v>1.0741000000000001</v>
      </c>
      <c r="Q381" s="92">
        <v>1.1117999999999999</v>
      </c>
      <c r="R381" s="92">
        <v>2.2965</v>
      </c>
      <c r="AA381" s="92">
        <v>0.25109999999999999</v>
      </c>
      <c r="AB381" s="92">
        <v>0.54920000000000002</v>
      </c>
      <c r="AC381" s="92">
        <v>1.5995999999999999</v>
      </c>
      <c r="AD381" s="92">
        <v>4.1443000000000003</v>
      </c>
      <c r="AH381" s="92">
        <v>0.29499999999999998</v>
      </c>
      <c r="AI381" s="92">
        <v>1.0226999999999999</v>
      </c>
      <c r="AK381" s="92">
        <v>0.31919999999999998</v>
      </c>
      <c r="AL381" s="92">
        <v>1.0882000000000001</v>
      </c>
      <c r="AN381" s="92">
        <v>0.27539999999999998</v>
      </c>
      <c r="AO381" s="92">
        <v>1.0011000000000001</v>
      </c>
      <c r="AP381" s="92">
        <v>2.1269</v>
      </c>
      <c r="AQ381" s="92">
        <v>1.0415000000000001</v>
      </c>
      <c r="AR381" s="92">
        <v>2.1524000000000001</v>
      </c>
      <c r="AX381" s="92">
        <v>1.4474</v>
      </c>
      <c r="AY381" s="92">
        <v>1.5966</v>
      </c>
      <c r="BA381" s="92">
        <v>4.1481000000000003</v>
      </c>
    </row>
    <row r="382" spans="1:53">
      <c r="A382" s="92">
        <v>0.28889999999999999</v>
      </c>
      <c r="B382" s="92">
        <v>1.0202</v>
      </c>
      <c r="D382" s="92">
        <v>4.3663999999999996</v>
      </c>
      <c r="H382" s="92">
        <v>0.33160000000000001</v>
      </c>
      <c r="I382" s="92">
        <v>1.0964</v>
      </c>
      <c r="K382" s="92">
        <v>0.36380000000000001</v>
      </c>
      <c r="L382" s="92">
        <v>1.1807000000000001</v>
      </c>
      <c r="M382" s="92">
        <v>2.4727000000000001</v>
      </c>
      <c r="N382" s="92">
        <v>0.30930000000000002</v>
      </c>
      <c r="O382" s="92">
        <v>1.0744</v>
      </c>
      <c r="Q382" s="92">
        <v>1.1122000000000001</v>
      </c>
      <c r="R382" s="92">
        <v>2.2972000000000001</v>
      </c>
      <c r="AA382" s="92">
        <v>0.25119999999999998</v>
      </c>
      <c r="AB382" s="92">
        <v>0.54949999999999999</v>
      </c>
      <c r="AC382" s="92">
        <v>2.0002</v>
      </c>
      <c r="AD382" s="92">
        <v>4.1455000000000002</v>
      </c>
      <c r="AH382" s="92">
        <v>0.29509999999999997</v>
      </c>
      <c r="AI382" s="92">
        <v>1.0230999999999999</v>
      </c>
      <c r="AK382" s="92">
        <v>0.31940000000000002</v>
      </c>
      <c r="AL382" s="92">
        <v>1.0886</v>
      </c>
      <c r="AN382" s="92">
        <v>0.27560000000000001</v>
      </c>
      <c r="AO382" s="92">
        <v>1.0014000000000001</v>
      </c>
      <c r="AP382" s="92">
        <v>2.1276000000000002</v>
      </c>
      <c r="AQ382" s="92">
        <v>1.0418000000000001</v>
      </c>
      <c r="AR382" s="92">
        <v>2.1530999999999998</v>
      </c>
      <c r="AX382" s="92">
        <v>1.4480999999999999</v>
      </c>
      <c r="AY382" s="92">
        <v>1.5973999999999999</v>
      </c>
      <c r="BA382" s="92">
        <v>4.1497999999999999</v>
      </c>
    </row>
    <row r="383" spans="1:53">
      <c r="A383" s="92">
        <v>0.28899999999999998</v>
      </c>
      <c r="B383" s="92">
        <v>1.0205</v>
      </c>
      <c r="D383" s="92">
        <v>4.3677000000000001</v>
      </c>
      <c r="H383" s="92">
        <v>0.33179999999999998</v>
      </c>
      <c r="I383" s="92">
        <v>1.0968</v>
      </c>
      <c r="K383" s="92">
        <v>0.36399999999999999</v>
      </c>
      <c r="L383" s="92">
        <v>1.1811</v>
      </c>
      <c r="M383" s="92">
        <v>2.4735</v>
      </c>
      <c r="N383" s="92">
        <v>0.3095</v>
      </c>
      <c r="O383" s="92">
        <v>1.0748</v>
      </c>
      <c r="Q383" s="92">
        <v>1.1125</v>
      </c>
      <c r="R383" s="92">
        <v>2.2978999999999998</v>
      </c>
      <c r="AA383" s="92">
        <v>0.25140000000000001</v>
      </c>
      <c r="AB383" s="92">
        <v>0.54979999999999996</v>
      </c>
      <c r="AC383" s="92">
        <v>2.0007999999999999</v>
      </c>
      <c r="AD383" s="92">
        <v>4.1467000000000001</v>
      </c>
      <c r="AH383" s="92">
        <v>0.29530000000000001</v>
      </c>
      <c r="AI383" s="92">
        <v>1.0234000000000001</v>
      </c>
      <c r="AK383" s="92">
        <v>0.31950000000000001</v>
      </c>
      <c r="AL383" s="92">
        <v>1.089</v>
      </c>
      <c r="AN383" s="92">
        <v>0.2757</v>
      </c>
      <c r="AO383" s="92">
        <v>1.0018</v>
      </c>
      <c r="AP383" s="92">
        <v>2.1282000000000001</v>
      </c>
      <c r="AQ383" s="92">
        <v>1.0422</v>
      </c>
      <c r="AR383" s="92">
        <v>2.1537000000000002</v>
      </c>
      <c r="AX383" s="92">
        <v>1.4487000000000001</v>
      </c>
      <c r="AY383" s="92">
        <v>1.5981000000000001</v>
      </c>
      <c r="BA383" s="92">
        <v>4.1513999999999998</v>
      </c>
    </row>
    <row r="384" spans="1:53">
      <c r="A384" s="92">
        <v>0.28920000000000001</v>
      </c>
      <c r="B384" s="92">
        <v>1.0207999999999999</v>
      </c>
      <c r="D384" s="92">
        <v>4.3689999999999998</v>
      </c>
      <c r="H384" s="92">
        <v>0.33200000000000002</v>
      </c>
      <c r="I384" s="92">
        <v>1.0971</v>
      </c>
      <c r="K384" s="92">
        <v>0.36420000000000002</v>
      </c>
      <c r="L384" s="92">
        <v>1.1815</v>
      </c>
      <c r="M384" s="92">
        <v>2.4742999999999999</v>
      </c>
      <c r="N384" s="92">
        <v>0.30969999999999998</v>
      </c>
      <c r="O384" s="92">
        <v>1.0750999999999999</v>
      </c>
      <c r="Q384" s="92">
        <v>1.1128</v>
      </c>
      <c r="R384" s="92">
        <v>2.2986</v>
      </c>
      <c r="AA384" s="92">
        <v>0.2515</v>
      </c>
      <c r="AB384" s="92">
        <v>0.55010000000000003</v>
      </c>
      <c r="AC384" s="92">
        <v>2.0013999999999998</v>
      </c>
      <c r="AD384" s="92">
        <v>4.1478999999999999</v>
      </c>
      <c r="AH384" s="92">
        <v>0.29549999999999998</v>
      </c>
      <c r="AI384" s="92">
        <v>1.0238</v>
      </c>
      <c r="AK384" s="92">
        <v>0.31969999999999998</v>
      </c>
      <c r="AL384" s="92">
        <v>1.0892999999999999</v>
      </c>
      <c r="AN384" s="92">
        <v>0.27589999999999998</v>
      </c>
      <c r="AO384" s="92">
        <v>1.0021</v>
      </c>
      <c r="AP384" s="92">
        <v>2.1288999999999998</v>
      </c>
      <c r="AQ384" s="92">
        <v>1.0425</v>
      </c>
      <c r="AR384" s="92">
        <v>2.1543999999999999</v>
      </c>
      <c r="AX384" s="92">
        <v>1.4494</v>
      </c>
      <c r="AY384" s="92">
        <v>1.5989</v>
      </c>
      <c r="BA384" s="92">
        <v>4.1531000000000002</v>
      </c>
    </row>
    <row r="385" spans="1:53">
      <c r="A385" s="92">
        <v>0.28939999999999999</v>
      </c>
      <c r="B385" s="92">
        <v>1.0210999999999999</v>
      </c>
      <c r="D385" s="92">
        <v>4.3703000000000003</v>
      </c>
      <c r="H385" s="92">
        <v>0.3322</v>
      </c>
      <c r="I385" s="92">
        <v>1.0974999999999999</v>
      </c>
      <c r="K385" s="92">
        <v>0.3644</v>
      </c>
      <c r="L385" s="92">
        <v>1.1819999999999999</v>
      </c>
      <c r="M385" s="92">
        <v>2.4750999999999999</v>
      </c>
      <c r="N385" s="92">
        <v>0.30980000000000002</v>
      </c>
      <c r="O385" s="92">
        <v>1.0754999999999999</v>
      </c>
      <c r="Q385" s="92">
        <v>1.1132</v>
      </c>
      <c r="R385" s="92">
        <v>2.2993000000000001</v>
      </c>
      <c r="AA385" s="92">
        <v>0.25159999999999999</v>
      </c>
      <c r="AB385" s="92">
        <v>0.5504</v>
      </c>
      <c r="AC385" s="92">
        <v>2.0019999999999998</v>
      </c>
      <c r="AD385" s="92">
        <v>4.149</v>
      </c>
      <c r="AH385" s="92">
        <v>0.29559999999999997</v>
      </c>
      <c r="AI385" s="92">
        <v>1.0241</v>
      </c>
      <c r="AK385" s="92">
        <v>0.31990000000000002</v>
      </c>
      <c r="AL385" s="92">
        <v>1.0896999999999999</v>
      </c>
      <c r="AN385" s="92">
        <v>0.27610000000000001</v>
      </c>
      <c r="AO385" s="92">
        <v>1.0024</v>
      </c>
      <c r="AP385" s="92">
        <v>2.1295999999999999</v>
      </c>
      <c r="AQ385" s="92">
        <v>1.0427999999999999</v>
      </c>
      <c r="AR385" s="92">
        <v>2.1549999999999998</v>
      </c>
      <c r="AX385" s="92">
        <v>1.4500999999999999</v>
      </c>
      <c r="AY385" s="92">
        <v>1.5995999999999999</v>
      </c>
      <c r="BA385" s="92">
        <v>4.1547999999999998</v>
      </c>
    </row>
    <row r="386" spans="1:53">
      <c r="A386" s="92">
        <v>0.28949999999999998</v>
      </c>
      <c r="B386" s="92">
        <v>1.0215000000000001</v>
      </c>
      <c r="D386" s="92">
        <v>4.3716999999999997</v>
      </c>
      <c r="H386" s="92">
        <v>0.33229999999999998</v>
      </c>
      <c r="I386" s="92">
        <v>1.0978000000000001</v>
      </c>
      <c r="K386" s="92">
        <v>0.36459999999999998</v>
      </c>
      <c r="L386" s="92">
        <v>1.1823999999999999</v>
      </c>
      <c r="M386" s="92">
        <v>2.476</v>
      </c>
      <c r="N386" s="92">
        <v>0.31</v>
      </c>
      <c r="O386" s="92">
        <v>1.0758000000000001</v>
      </c>
      <c r="Q386" s="92">
        <v>1.1134999999999999</v>
      </c>
      <c r="R386" s="92">
        <v>2.2999999999999998</v>
      </c>
      <c r="AA386" s="92">
        <v>0.25180000000000002</v>
      </c>
      <c r="AB386" s="92">
        <v>0.55069999999999997</v>
      </c>
      <c r="AC386" s="92">
        <v>2.0026000000000002</v>
      </c>
      <c r="AD386" s="92">
        <v>4.1501999999999999</v>
      </c>
      <c r="AH386" s="92">
        <v>0.29580000000000001</v>
      </c>
      <c r="AI386" s="92">
        <v>1.0245</v>
      </c>
      <c r="AK386" s="92">
        <v>0.3201</v>
      </c>
      <c r="AL386" s="92">
        <v>1.0901000000000001</v>
      </c>
      <c r="AN386" s="92">
        <v>0.2762</v>
      </c>
      <c r="AO386" s="92">
        <v>1.0027999999999999</v>
      </c>
      <c r="AP386" s="92">
        <v>2.1303000000000001</v>
      </c>
      <c r="AQ386" s="92">
        <v>1.0430999999999999</v>
      </c>
      <c r="AR386" s="92">
        <v>2.1556999999999999</v>
      </c>
      <c r="AX386" s="92">
        <v>1.4507000000000001</v>
      </c>
      <c r="AY386" s="92">
        <v>2.0004</v>
      </c>
      <c r="BA386" s="92">
        <v>4.1565000000000003</v>
      </c>
    </row>
    <row r="387" spans="1:53">
      <c r="A387" s="92">
        <v>0.28970000000000001</v>
      </c>
      <c r="B387" s="92">
        <v>1.0218</v>
      </c>
      <c r="D387" s="92">
        <v>4.3730000000000002</v>
      </c>
      <c r="H387" s="92">
        <v>0.33250000000000002</v>
      </c>
      <c r="I387" s="92">
        <v>1.0982000000000001</v>
      </c>
      <c r="K387" s="92">
        <v>0.3649</v>
      </c>
      <c r="L387" s="92">
        <v>1.1828000000000001</v>
      </c>
      <c r="M387" s="92">
        <v>2.4767999999999999</v>
      </c>
      <c r="N387" s="92">
        <v>0.31019999999999998</v>
      </c>
      <c r="O387" s="92">
        <v>1.0762</v>
      </c>
      <c r="Q387" s="92">
        <v>1.1138999999999999</v>
      </c>
      <c r="R387" s="92">
        <v>2.3006000000000002</v>
      </c>
      <c r="AA387" s="92">
        <v>0.25190000000000001</v>
      </c>
      <c r="AB387" s="92">
        <v>0.55100000000000005</v>
      </c>
      <c r="AC387" s="92">
        <v>2.0030999999999999</v>
      </c>
      <c r="AD387" s="92">
        <v>4.1513999999999998</v>
      </c>
      <c r="AH387" s="92">
        <v>0.29599999999999999</v>
      </c>
      <c r="AI387" s="92">
        <v>1.0247999999999999</v>
      </c>
      <c r="AK387" s="92">
        <v>0.32029999999999997</v>
      </c>
      <c r="AL387" s="92">
        <v>1.0905</v>
      </c>
      <c r="AN387" s="92">
        <v>0.27639999999999998</v>
      </c>
      <c r="AO387" s="92">
        <v>1.0031000000000001</v>
      </c>
      <c r="AP387" s="92">
        <v>2.1309999999999998</v>
      </c>
      <c r="AQ387" s="92">
        <v>1.0434000000000001</v>
      </c>
      <c r="AR387" s="92">
        <v>2.1564000000000001</v>
      </c>
      <c r="AX387" s="92">
        <v>1.4514</v>
      </c>
      <c r="AY387" s="92">
        <v>2.0011000000000001</v>
      </c>
      <c r="BA387" s="92">
        <v>4.1581000000000001</v>
      </c>
    </row>
    <row r="388" spans="1:53">
      <c r="A388" s="92">
        <v>0.2898</v>
      </c>
      <c r="B388" s="92">
        <v>1.0221</v>
      </c>
      <c r="D388" s="92">
        <v>4.3742999999999999</v>
      </c>
      <c r="H388" s="92">
        <v>0.3327</v>
      </c>
      <c r="I388" s="92">
        <v>1.0986</v>
      </c>
      <c r="K388" s="92">
        <v>0.36509999999999998</v>
      </c>
      <c r="L388" s="92">
        <v>1.1832</v>
      </c>
      <c r="M388" s="92">
        <v>2.4775999999999998</v>
      </c>
      <c r="N388" s="92">
        <v>0.31040000000000001</v>
      </c>
      <c r="O388" s="92">
        <v>1.0765</v>
      </c>
      <c r="Q388" s="92">
        <v>1.1142000000000001</v>
      </c>
      <c r="R388" s="92">
        <v>2.3012999999999999</v>
      </c>
      <c r="AA388" s="92">
        <v>0.25209999999999999</v>
      </c>
      <c r="AB388" s="92">
        <v>0.55130000000000001</v>
      </c>
      <c r="AC388" s="92">
        <v>2.0036999999999998</v>
      </c>
      <c r="AD388" s="92">
        <v>4.1525999999999996</v>
      </c>
      <c r="AH388" s="92">
        <v>0.29609999999999997</v>
      </c>
      <c r="AI388" s="92">
        <v>1.0250999999999999</v>
      </c>
      <c r="AK388" s="92">
        <v>0.32050000000000001</v>
      </c>
      <c r="AL388" s="92">
        <v>1.0909</v>
      </c>
      <c r="AN388" s="92">
        <v>0.27660000000000001</v>
      </c>
      <c r="AO388" s="92">
        <v>1.0035000000000001</v>
      </c>
      <c r="AP388" s="92">
        <v>2.1316000000000002</v>
      </c>
      <c r="AQ388" s="92">
        <v>1.0438000000000001</v>
      </c>
      <c r="AR388" s="92">
        <v>2.157</v>
      </c>
      <c r="AX388" s="92">
        <v>1.452</v>
      </c>
      <c r="AY388" s="92">
        <v>2.0019</v>
      </c>
      <c r="BA388" s="92">
        <v>4.1597999999999997</v>
      </c>
    </row>
    <row r="389" spans="1:53">
      <c r="A389" s="92">
        <v>0.28999999999999998</v>
      </c>
      <c r="B389" s="92">
        <v>1.0224</v>
      </c>
      <c r="D389" s="92">
        <v>4.3756000000000004</v>
      </c>
      <c r="H389" s="92">
        <v>0.33289999999999997</v>
      </c>
      <c r="I389" s="92">
        <v>1.0989</v>
      </c>
      <c r="K389" s="92">
        <v>0.36530000000000001</v>
      </c>
      <c r="L389" s="92">
        <v>1.1836</v>
      </c>
      <c r="M389" s="92">
        <v>2.4784000000000002</v>
      </c>
      <c r="N389" s="92">
        <v>0.3105</v>
      </c>
      <c r="O389" s="92">
        <v>1.0769</v>
      </c>
      <c r="Q389" s="92">
        <v>1.1146</v>
      </c>
      <c r="R389" s="92">
        <v>2.302</v>
      </c>
      <c r="AA389" s="92">
        <v>0.25219999999999998</v>
      </c>
      <c r="AB389" s="92">
        <v>0.55159999999999998</v>
      </c>
      <c r="AC389" s="92">
        <v>2.0043000000000002</v>
      </c>
      <c r="AD389" s="92">
        <v>4.1538000000000004</v>
      </c>
      <c r="AH389" s="92">
        <v>0.29630000000000001</v>
      </c>
      <c r="AI389" s="92">
        <v>1.0255000000000001</v>
      </c>
      <c r="AK389" s="92">
        <v>0.3206</v>
      </c>
      <c r="AL389" s="92">
        <v>1.0911999999999999</v>
      </c>
      <c r="AN389" s="92">
        <v>0.2767</v>
      </c>
      <c r="AO389" s="92">
        <v>1.0038</v>
      </c>
      <c r="AP389" s="92">
        <v>2.1322999999999999</v>
      </c>
      <c r="AQ389" s="92">
        <v>1.0441</v>
      </c>
      <c r="AR389" s="92">
        <v>2.1577000000000002</v>
      </c>
      <c r="AX389" s="92">
        <v>1.4527000000000001</v>
      </c>
      <c r="AY389" s="92">
        <v>2.0026000000000002</v>
      </c>
      <c r="BA389" s="92">
        <v>4.1615000000000002</v>
      </c>
    </row>
    <row r="390" spans="1:53">
      <c r="A390" s="92">
        <v>0.29010000000000002</v>
      </c>
      <c r="B390" s="92">
        <v>1.0226999999999999</v>
      </c>
      <c r="D390" s="92">
        <v>4.3769</v>
      </c>
      <c r="H390" s="92">
        <v>0.33300000000000002</v>
      </c>
      <c r="I390" s="92">
        <v>1.0992999999999999</v>
      </c>
      <c r="K390" s="92">
        <v>0.36549999999999999</v>
      </c>
      <c r="L390" s="92">
        <v>1.1840999999999999</v>
      </c>
      <c r="M390" s="92">
        <v>2.4792999999999998</v>
      </c>
      <c r="N390" s="92">
        <v>0.31069999999999998</v>
      </c>
      <c r="O390" s="92">
        <v>1.0771999999999999</v>
      </c>
      <c r="Q390" s="92">
        <v>1.1149</v>
      </c>
      <c r="R390" s="92">
        <v>2.3027000000000002</v>
      </c>
      <c r="AA390" s="92">
        <v>0.25230000000000002</v>
      </c>
      <c r="AB390" s="92">
        <v>0.55189999999999995</v>
      </c>
      <c r="AC390" s="92">
        <v>2.0049000000000001</v>
      </c>
      <c r="AD390" s="92">
        <v>4.1550000000000002</v>
      </c>
      <c r="AH390" s="92">
        <v>0.2964</v>
      </c>
      <c r="AI390" s="92">
        <v>1.0258</v>
      </c>
      <c r="AK390" s="92">
        <v>0.32079999999999997</v>
      </c>
      <c r="AL390" s="92">
        <v>1.0915999999999999</v>
      </c>
      <c r="AN390" s="92">
        <v>0.27689999999999998</v>
      </c>
      <c r="AO390" s="92">
        <v>1.0042</v>
      </c>
      <c r="AP390" s="92">
        <v>2.133</v>
      </c>
      <c r="AQ390" s="92">
        <v>1.0444</v>
      </c>
      <c r="AR390" s="92">
        <v>2.1583000000000001</v>
      </c>
      <c r="AX390" s="92">
        <v>1.4533</v>
      </c>
      <c r="AY390" s="92">
        <v>2.0034000000000001</v>
      </c>
      <c r="BA390" s="92">
        <v>4.1631999999999998</v>
      </c>
    </row>
    <row r="391" spans="1:53">
      <c r="A391" s="92">
        <v>0.2903</v>
      </c>
      <c r="B391" s="92">
        <v>1.0230999999999999</v>
      </c>
      <c r="D391" s="92">
        <v>4.3781999999999996</v>
      </c>
      <c r="H391" s="92">
        <v>0.3332</v>
      </c>
      <c r="I391" s="92">
        <v>1.0995999999999999</v>
      </c>
      <c r="K391" s="92">
        <v>0.36570000000000003</v>
      </c>
      <c r="L391" s="92">
        <v>1.1845000000000001</v>
      </c>
      <c r="M391" s="92">
        <v>2.4801000000000002</v>
      </c>
      <c r="N391" s="92">
        <v>0.31090000000000001</v>
      </c>
      <c r="O391" s="92">
        <v>1.0775999999999999</v>
      </c>
      <c r="Q391" s="92">
        <v>1.1152</v>
      </c>
      <c r="R391" s="92">
        <v>2.3033999999999999</v>
      </c>
      <c r="AA391" s="92">
        <v>0.2525</v>
      </c>
      <c r="AB391" s="92">
        <v>0.55220000000000002</v>
      </c>
      <c r="AC391" s="92">
        <v>2.0055000000000001</v>
      </c>
      <c r="AD391" s="92">
        <v>4.1562000000000001</v>
      </c>
      <c r="AH391" s="92">
        <v>0.29659999999999997</v>
      </c>
      <c r="AI391" s="92">
        <v>1.0262</v>
      </c>
      <c r="AK391" s="92">
        <v>0.32100000000000001</v>
      </c>
      <c r="AL391" s="92">
        <v>1.0920000000000001</v>
      </c>
      <c r="AN391" s="92">
        <v>0.27710000000000001</v>
      </c>
      <c r="AO391" s="92">
        <v>1.0044999999999999</v>
      </c>
      <c r="AP391" s="92">
        <v>2.1337000000000002</v>
      </c>
      <c r="AQ391" s="92">
        <v>1.0447</v>
      </c>
      <c r="AR391" s="92">
        <v>2.1589999999999998</v>
      </c>
      <c r="AX391" s="92">
        <v>1.454</v>
      </c>
      <c r="AY391" s="92">
        <v>2.0041000000000002</v>
      </c>
      <c r="BA391" s="92">
        <v>4.1649000000000003</v>
      </c>
    </row>
    <row r="392" spans="1:53">
      <c r="A392" s="92">
        <v>0.29049999999999998</v>
      </c>
      <c r="B392" s="92">
        <v>1.0234000000000001</v>
      </c>
      <c r="D392" s="92">
        <v>4.3795000000000002</v>
      </c>
      <c r="H392" s="92">
        <v>0.33339999999999997</v>
      </c>
      <c r="I392" s="92">
        <v>1.1000000000000001</v>
      </c>
      <c r="K392" s="92">
        <v>0.3659</v>
      </c>
      <c r="L392" s="92">
        <v>1.1849000000000001</v>
      </c>
      <c r="M392" s="92">
        <v>2.4809000000000001</v>
      </c>
      <c r="N392" s="92">
        <v>0.31109999999999999</v>
      </c>
      <c r="O392" s="92">
        <v>1.0779000000000001</v>
      </c>
      <c r="Q392" s="92">
        <v>1.1155999999999999</v>
      </c>
      <c r="R392" s="92">
        <v>2.3041</v>
      </c>
      <c r="AA392" s="92">
        <v>0.25259999999999999</v>
      </c>
      <c r="AB392" s="92">
        <v>0.55249999999999999</v>
      </c>
      <c r="AC392" s="92">
        <v>2.0061</v>
      </c>
      <c r="AD392" s="92">
        <v>4.1574</v>
      </c>
      <c r="AH392" s="92">
        <v>0.29680000000000001</v>
      </c>
      <c r="AI392" s="92">
        <v>1.0265</v>
      </c>
      <c r="AK392" s="92">
        <v>0.32119999999999999</v>
      </c>
      <c r="AL392" s="92">
        <v>1.0924</v>
      </c>
      <c r="AN392" s="92">
        <v>0.27729999999999999</v>
      </c>
      <c r="AO392" s="92">
        <v>1.0047999999999999</v>
      </c>
      <c r="AP392" s="92">
        <v>2.1343000000000001</v>
      </c>
      <c r="AQ392" s="92">
        <v>1.0450999999999999</v>
      </c>
      <c r="AR392" s="92">
        <v>2.1596000000000002</v>
      </c>
      <c r="AX392" s="92">
        <v>1.4547000000000001</v>
      </c>
      <c r="AY392" s="92">
        <v>2.0049000000000001</v>
      </c>
      <c r="BA392" s="92">
        <v>4.1665000000000001</v>
      </c>
    </row>
    <row r="393" spans="1:53">
      <c r="A393" s="92">
        <v>0.29060000000000002</v>
      </c>
      <c r="B393" s="92">
        <v>1.0237000000000001</v>
      </c>
      <c r="D393" s="92">
        <v>4.3807999999999998</v>
      </c>
      <c r="H393" s="92">
        <v>0.33360000000000001</v>
      </c>
      <c r="I393" s="92">
        <v>1.1004</v>
      </c>
      <c r="K393" s="92">
        <v>0.36609999999999998</v>
      </c>
      <c r="L393" s="92">
        <v>1.1853</v>
      </c>
      <c r="M393" s="92">
        <v>2.4817999999999998</v>
      </c>
      <c r="N393" s="92">
        <v>0.31119999999999998</v>
      </c>
      <c r="O393" s="92">
        <v>1.0783</v>
      </c>
      <c r="Q393" s="92">
        <v>1.1158999999999999</v>
      </c>
      <c r="R393" s="92">
        <v>2.3048000000000002</v>
      </c>
      <c r="AA393" s="92">
        <v>0.25280000000000002</v>
      </c>
      <c r="AB393" s="92">
        <v>0.55279999999999996</v>
      </c>
      <c r="AC393" s="92">
        <v>2.0066999999999999</v>
      </c>
      <c r="AD393" s="92">
        <v>4.1585000000000001</v>
      </c>
      <c r="AH393" s="92">
        <v>0.2969</v>
      </c>
      <c r="AI393" s="92">
        <v>1.0268999999999999</v>
      </c>
      <c r="AK393" s="92">
        <v>0.32140000000000002</v>
      </c>
      <c r="AL393" s="92">
        <v>1.0927</v>
      </c>
      <c r="AN393" s="92">
        <v>0.27739999999999998</v>
      </c>
      <c r="AO393" s="92">
        <v>1.0052000000000001</v>
      </c>
      <c r="AP393" s="92">
        <v>2.1349999999999998</v>
      </c>
      <c r="AQ393" s="92">
        <v>1.0454000000000001</v>
      </c>
      <c r="AR393" s="92">
        <v>2.1602999999999999</v>
      </c>
      <c r="AX393" s="92">
        <v>1.4553</v>
      </c>
      <c r="AY393" s="92">
        <v>2.0055999999999998</v>
      </c>
      <c r="BA393" s="92">
        <v>4.1681999999999997</v>
      </c>
    </row>
    <row r="394" spans="1:53">
      <c r="A394" s="92">
        <v>0.2908</v>
      </c>
      <c r="B394" s="92">
        <v>1.024</v>
      </c>
      <c r="D394" s="92">
        <v>4.3821000000000003</v>
      </c>
      <c r="H394" s="92">
        <v>0.3337</v>
      </c>
      <c r="I394" s="92">
        <v>1.1007</v>
      </c>
      <c r="K394" s="92">
        <v>0.36630000000000001</v>
      </c>
      <c r="L394" s="92">
        <v>1.1858</v>
      </c>
      <c r="M394" s="92">
        <v>2.4826000000000001</v>
      </c>
      <c r="N394" s="92">
        <v>0.31140000000000001</v>
      </c>
      <c r="O394" s="92">
        <v>1.0786</v>
      </c>
      <c r="Q394" s="92">
        <v>1.1163000000000001</v>
      </c>
      <c r="R394" s="92">
        <v>2.3054999999999999</v>
      </c>
      <c r="AA394" s="92">
        <v>0.25290000000000001</v>
      </c>
      <c r="AB394" s="92">
        <v>0.55310000000000004</v>
      </c>
      <c r="AC394" s="92">
        <v>2.0072999999999999</v>
      </c>
      <c r="AD394" s="92">
        <v>4.1597</v>
      </c>
      <c r="AH394" s="92">
        <v>0.29709999999999998</v>
      </c>
      <c r="AI394" s="92">
        <v>1.0271999999999999</v>
      </c>
      <c r="AK394" s="92">
        <v>0.3216</v>
      </c>
      <c r="AL394" s="92">
        <v>1.0931</v>
      </c>
      <c r="AN394" s="92">
        <v>0.27760000000000001</v>
      </c>
      <c r="AO394" s="92">
        <v>1.0055000000000001</v>
      </c>
      <c r="AP394" s="92">
        <v>2.1356999999999999</v>
      </c>
      <c r="AQ394" s="92">
        <v>1.0457000000000001</v>
      </c>
      <c r="AR394" s="92">
        <v>2.161</v>
      </c>
      <c r="AX394" s="92">
        <v>1.456</v>
      </c>
      <c r="AY394" s="92">
        <v>2.0064000000000002</v>
      </c>
      <c r="BA394" s="92">
        <v>4.1699000000000002</v>
      </c>
    </row>
    <row r="395" spans="1:53">
      <c r="A395" s="92">
        <v>0.29089999999999999</v>
      </c>
      <c r="B395" s="92">
        <v>1.0244</v>
      </c>
      <c r="D395" s="92">
        <v>4.3834</v>
      </c>
      <c r="H395" s="92">
        <v>0.33389999999999997</v>
      </c>
      <c r="I395" s="92">
        <v>1.1011</v>
      </c>
      <c r="K395" s="92">
        <v>0.36649999999999999</v>
      </c>
      <c r="L395" s="92">
        <v>1.1861999999999999</v>
      </c>
      <c r="M395" s="92">
        <v>2.4834000000000001</v>
      </c>
      <c r="N395" s="92">
        <v>0.31159999999999999</v>
      </c>
      <c r="O395" s="92">
        <v>1.079</v>
      </c>
      <c r="Q395" s="92">
        <v>1.1166</v>
      </c>
      <c r="R395" s="92">
        <v>2.3062</v>
      </c>
      <c r="AA395" s="92">
        <v>0.25309999999999999</v>
      </c>
      <c r="AB395" s="92">
        <v>0.5534</v>
      </c>
      <c r="AC395" s="92">
        <v>2.0078999999999998</v>
      </c>
      <c r="AD395" s="92">
        <v>4.1608999999999998</v>
      </c>
      <c r="AH395" s="92">
        <v>0.29730000000000001</v>
      </c>
      <c r="AI395" s="92">
        <v>1.0275000000000001</v>
      </c>
      <c r="AK395" s="92">
        <v>0.32169999999999999</v>
      </c>
      <c r="AL395" s="92">
        <v>1.0934999999999999</v>
      </c>
      <c r="AN395" s="92">
        <v>0.27779999999999999</v>
      </c>
      <c r="AO395" s="92">
        <v>1.0059</v>
      </c>
      <c r="AP395" s="92">
        <v>2.1364000000000001</v>
      </c>
      <c r="AQ395" s="92">
        <v>1.046</v>
      </c>
      <c r="AR395" s="92">
        <v>2.1616</v>
      </c>
      <c r="AX395" s="92">
        <v>1.4565999999999999</v>
      </c>
      <c r="AY395" s="92">
        <v>2.0072000000000001</v>
      </c>
      <c r="BA395" s="92">
        <v>4.1715999999999998</v>
      </c>
    </row>
    <row r="396" spans="1:53">
      <c r="A396" s="92">
        <v>0.29110000000000003</v>
      </c>
      <c r="B396" s="92">
        <v>1.0246999999999999</v>
      </c>
      <c r="D396" s="92">
        <v>4.3846999999999996</v>
      </c>
      <c r="H396" s="92">
        <v>0.33410000000000001</v>
      </c>
      <c r="I396" s="92">
        <v>1.1013999999999999</v>
      </c>
      <c r="K396" s="92">
        <v>0.36670000000000003</v>
      </c>
      <c r="L396" s="92">
        <v>1.1866000000000001</v>
      </c>
      <c r="M396" s="92">
        <v>2.4842</v>
      </c>
      <c r="N396" s="92">
        <v>0.31180000000000002</v>
      </c>
      <c r="O396" s="92">
        <v>1.0792999999999999</v>
      </c>
      <c r="Q396" s="92">
        <v>1.117</v>
      </c>
      <c r="R396" s="92">
        <v>2.3069000000000002</v>
      </c>
      <c r="AA396" s="92">
        <v>0.25319999999999998</v>
      </c>
      <c r="AB396" s="92">
        <v>0.55369999999999997</v>
      </c>
      <c r="AC396" s="92">
        <v>2.0085000000000002</v>
      </c>
      <c r="AD396" s="92">
        <v>4.1620999999999997</v>
      </c>
      <c r="AH396" s="92">
        <v>0.2974</v>
      </c>
      <c r="AI396" s="92">
        <v>1.0279</v>
      </c>
      <c r="AK396" s="92">
        <v>0.32190000000000002</v>
      </c>
      <c r="AL396" s="92">
        <v>1.0939000000000001</v>
      </c>
      <c r="AN396" s="92">
        <v>0.27789999999999998</v>
      </c>
      <c r="AO396" s="92">
        <v>1.0062</v>
      </c>
      <c r="AP396" s="92">
        <v>2.1371000000000002</v>
      </c>
      <c r="AQ396" s="92">
        <v>1.0463</v>
      </c>
      <c r="AR396" s="92">
        <v>2.1623000000000001</v>
      </c>
      <c r="AX396" s="92">
        <v>1.4573</v>
      </c>
      <c r="AY396" s="92">
        <v>2.0078999999999998</v>
      </c>
      <c r="BA396" s="92">
        <v>4.1733000000000002</v>
      </c>
    </row>
    <row r="397" spans="1:53">
      <c r="A397" s="92">
        <v>0.29120000000000001</v>
      </c>
      <c r="B397" s="92">
        <v>1.0249999999999999</v>
      </c>
      <c r="D397" s="92">
        <v>4.3860000000000001</v>
      </c>
      <c r="H397" s="92">
        <v>0.33429999999999999</v>
      </c>
      <c r="I397" s="92">
        <v>1.1017999999999999</v>
      </c>
      <c r="K397" s="92">
        <v>0.3669</v>
      </c>
      <c r="L397" s="92">
        <v>1.1870000000000001</v>
      </c>
      <c r="M397" s="92">
        <v>2.4851000000000001</v>
      </c>
      <c r="N397" s="92">
        <v>0.31190000000000001</v>
      </c>
      <c r="O397" s="92">
        <v>1.0797000000000001</v>
      </c>
      <c r="Q397" s="92">
        <v>1.1173</v>
      </c>
      <c r="R397" s="92">
        <v>2.3075999999999999</v>
      </c>
      <c r="AA397" s="92">
        <v>0.25330000000000003</v>
      </c>
      <c r="AB397" s="92">
        <v>0.55400000000000005</v>
      </c>
      <c r="AC397" s="92">
        <v>2.0091000000000001</v>
      </c>
      <c r="AD397" s="92">
        <v>4.1632999999999996</v>
      </c>
      <c r="AH397" s="92">
        <v>0.29759999999999998</v>
      </c>
      <c r="AI397" s="92">
        <v>1.0282</v>
      </c>
      <c r="AK397" s="92">
        <v>0.3221</v>
      </c>
      <c r="AL397" s="92">
        <v>1.0942000000000001</v>
      </c>
      <c r="AN397" s="92">
        <v>0.27810000000000001</v>
      </c>
      <c r="AO397" s="92">
        <v>1.0065999999999999</v>
      </c>
      <c r="AP397" s="92">
        <v>2.1377000000000002</v>
      </c>
      <c r="AQ397" s="92">
        <v>1.0467</v>
      </c>
      <c r="AR397" s="92">
        <v>2.1629</v>
      </c>
      <c r="AX397" s="92">
        <v>1.458</v>
      </c>
      <c r="AY397" s="92">
        <v>2.0087000000000002</v>
      </c>
      <c r="BA397" s="92">
        <v>4.1749999999999998</v>
      </c>
    </row>
    <row r="398" spans="1:53">
      <c r="A398" s="92">
        <v>0.29139999999999999</v>
      </c>
      <c r="B398" s="92">
        <v>1.0253000000000001</v>
      </c>
      <c r="D398" s="92">
        <v>4.3872999999999998</v>
      </c>
      <c r="H398" s="92">
        <v>0.33439999999999998</v>
      </c>
      <c r="I398" s="92">
        <v>1.1022000000000001</v>
      </c>
      <c r="K398" s="92">
        <v>0.36720000000000003</v>
      </c>
      <c r="L398" s="92">
        <v>1.1874</v>
      </c>
      <c r="M398" s="92">
        <v>2.4859</v>
      </c>
      <c r="N398" s="92">
        <v>0.31209999999999999</v>
      </c>
      <c r="O398" s="92">
        <v>1.08</v>
      </c>
      <c r="Q398" s="92">
        <v>1.1176999999999999</v>
      </c>
      <c r="R398" s="92">
        <v>2.3083</v>
      </c>
      <c r="AA398" s="92">
        <v>0.2535</v>
      </c>
      <c r="AB398" s="92">
        <v>0.55430000000000001</v>
      </c>
      <c r="AC398" s="92">
        <v>2.0097</v>
      </c>
      <c r="AD398" s="92">
        <v>4.1645000000000003</v>
      </c>
      <c r="AH398" s="92">
        <v>0.29780000000000001</v>
      </c>
      <c r="AI398" s="92">
        <v>1.0286</v>
      </c>
      <c r="AK398" s="92">
        <v>0.32229999999999998</v>
      </c>
      <c r="AL398" s="92">
        <v>1.0946</v>
      </c>
      <c r="AN398" s="92">
        <v>0.27829999999999999</v>
      </c>
      <c r="AO398" s="92">
        <v>1.0068999999999999</v>
      </c>
      <c r="AP398" s="92">
        <v>2.1383999999999999</v>
      </c>
      <c r="AQ398" s="92">
        <v>1.0469999999999999</v>
      </c>
      <c r="AR398" s="92">
        <v>2.1636000000000002</v>
      </c>
      <c r="AX398" s="92">
        <v>1.4585999999999999</v>
      </c>
      <c r="AY398" s="92">
        <v>2.0093999999999999</v>
      </c>
      <c r="BA398" s="92">
        <v>4.1765999999999996</v>
      </c>
    </row>
    <row r="399" spans="1:53">
      <c r="A399" s="92">
        <v>0.29160000000000003</v>
      </c>
      <c r="B399" s="92">
        <v>1.0257000000000001</v>
      </c>
      <c r="D399" s="92">
        <v>4.3886000000000003</v>
      </c>
      <c r="H399" s="92">
        <v>0.33460000000000001</v>
      </c>
      <c r="I399" s="92">
        <v>1.1025</v>
      </c>
      <c r="K399" s="92">
        <v>0.3674</v>
      </c>
      <c r="L399" s="92">
        <v>1.1879</v>
      </c>
      <c r="M399" s="92">
        <v>2.4866999999999999</v>
      </c>
      <c r="N399" s="92">
        <v>0.31230000000000002</v>
      </c>
      <c r="O399" s="92">
        <v>1.0804</v>
      </c>
      <c r="Q399" s="92">
        <v>1.1180000000000001</v>
      </c>
      <c r="R399" s="92">
        <v>2.3090000000000002</v>
      </c>
      <c r="AA399" s="92">
        <v>0.25359999999999999</v>
      </c>
      <c r="AB399" s="92">
        <v>0.55449999999999999</v>
      </c>
      <c r="AC399" s="92">
        <v>2.0102000000000002</v>
      </c>
      <c r="AD399" s="92">
        <v>4.1657000000000002</v>
      </c>
      <c r="AH399" s="92">
        <v>0.2979</v>
      </c>
      <c r="AI399" s="92">
        <v>1.0288999999999999</v>
      </c>
      <c r="AK399" s="92">
        <v>0.32250000000000001</v>
      </c>
      <c r="AL399" s="92">
        <v>1.095</v>
      </c>
      <c r="AN399" s="92">
        <v>0.27839999999999998</v>
      </c>
      <c r="AO399" s="92">
        <v>1.0073000000000001</v>
      </c>
      <c r="AP399" s="92">
        <v>2.1391</v>
      </c>
      <c r="AQ399" s="92">
        <v>1.0472999999999999</v>
      </c>
      <c r="AR399" s="92">
        <v>2.1642999999999999</v>
      </c>
      <c r="AX399" s="92">
        <v>1.4593</v>
      </c>
      <c r="AY399" s="92">
        <v>2.0102000000000002</v>
      </c>
      <c r="BA399" s="92">
        <v>4.1783000000000001</v>
      </c>
    </row>
    <row r="400" spans="1:53">
      <c r="A400" s="92">
        <v>0.29170000000000001</v>
      </c>
      <c r="B400" s="92">
        <v>1.026</v>
      </c>
      <c r="D400" s="92">
        <v>4.3898999999999999</v>
      </c>
      <c r="H400" s="92">
        <v>0.33479999999999999</v>
      </c>
      <c r="I400" s="92">
        <v>1.1029</v>
      </c>
      <c r="K400" s="92">
        <v>0.36759999999999998</v>
      </c>
      <c r="L400" s="92">
        <v>1.1882999999999999</v>
      </c>
      <c r="M400" s="92">
        <v>2.4876</v>
      </c>
      <c r="N400" s="92">
        <v>0.3125</v>
      </c>
      <c r="O400" s="92">
        <v>1.0808</v>
      </c>
      <c r="Q400" s="92">
        <v>1.1183000000000001</v>
      </c>
      <c r="R400" s="92">
        <v>2.3096000000000001</v>
      </c>
      <c r="AA400" s="92">
        <v>0.25380000000000003</v>
      </c>
      <c r="AB400" s="92">
        <v>0.55479999999999996</v>
      </c>
      <c r="AC400" s="92">
        <v>2.0108000000000001</v>
      </c>
      <c r="AD400" s="92">
        <v>4.1669</v>
      </c>
      <c r="AH400" s="92">
        <v>0.29809999999999998</v>
      </c>
      <c r="AI400" s="92">
        <v>1.0293000000000001</v>
      </c>
      <c r="AK400" s="92">
        <v>0.32269999999999999</v>
      </c>
      <c r="AL400" s="92">
        <v>1.0953999999999999</v>
      </c>
      <c r="AN400" s="92">
        <v>0.27860000000000001</v>
      </c>
      <c r="AO400" s="92">
        <v>1.0076000000000001</v>
      </c>
      <c r="AP400" s="92">
        <v>2.1398000000000001</v>
      </c>
      <c r="AQ400" s="92">
        <v>1.0476000000000001</v>
      </c>
      <c r="AR400" s="92">
        <v>2.1648999999999998</v>
      </c>
      <c r="AX400" s="92">
        <v>1.4599</v>
      </c>
      <c r="AY400" s="92">
        <v>2.0108999999999999</v>
      </c>
      <c r="BA400" s="92">
        <v>4.18</v>
      </c>
    </row>
    <row r="401" spans="1:53">
      <c r="A401" s="92">
        <v>0.29189999999999999</v>
      </c>
      <c r="B401" s="92">
        <v>1.0263</v>
      </c>
      <c r="D401" s="92">
        <v>4.3913000000000002</v>
      </c>
      <c r="H401" s="92">
        <v>0.33500000000000002</v>
      </c>
      <c r="I401" s="92">
        <v>1.1032</v>
      </c>
      <c r="K401" s="92">
        <v>0.36780000000000002</v>
      </c>
      <c r="L401" s="92">
        <v>1.1887000000000001</v>
      </c>
      <c r="M401" s="92">
        <v>2.4883999999999999</v>
      </c>
      <c r="N401" s="92">
        <v>0.31259999999999999</v>
      </c>
      <c r="O401" s="92">
        <v>1.0810999999999999</v>
      </c>
      <c r="Q401" s="92">
        <v>1.1187</v>
      </c>
      <c r="R401" s="92">
        <v>2.3102999999999998</v>
      </c>
      <c r="AA401" s="92">
        <v>0.25390000000000001</v>
      </c>
      <c r="AB401" s="92">
        <v>0.55510000000000004</v>
      </c>
      <c r="AC401" s="92">
        <v>2.0114000000000001</v>
      </c>
      <c r="AD401" s="92">
        <v>4.1680999999999999</v>
      </c>
      <c r="AH401" s="92">
        <v>0.29820000000000002</v>
      </c>
      <c r="AI401" s="92">
        <v>1.0296000000000001</v>
      </c>
      <c r="AK401" s="92">
        <v>0.32290000000000002</v>
      </c>
      <c r="AL401" s="92">
        <v>1.0958000000000001</v>
      </c>
      <c r="AN401" s="92">
        <v>0.27879999999999999</v>
      </c>
      <c r="AO401" s="92">
        <v>1.008</v>
      </c>
      <c r="AP401" s="92">
        <v>2.1404999999999998</v>
      </c>
      <c r="AQ401" s="92">
        <v>1.048</v>
      </c>
      <c r="AR401" s="92">
        <v>2.1656</v>
      </c>
      <c r="AX401" s="92">
        <v>1.4605999999999999</v>
      </c>
      <c r="AY401" s="92">
        <v>2.0116999999999998</v>
      </c>
      <c r="BA401" s="92">
        <v>4.1817000000000002</v>
      </c>
    </row>
    <row r="402" spans="1:53">
      <c r="A402" s="92">
        <v>0.29199999999999998</v>
      </c>
      <c r="B402" s="92">
        <v>1.0266</v>
      </c>
      <c r="D402" s="92">
        <v>4.3925999999999998</v>
      </c>
      <c r="H402" s="92">
        <v>0.33510000000000001</v>
      </c>
      <c r="I402" s="92">
        <v>1.1035999999999999</v>
      </c>
      <c r="K402" s="92">
        <v>0.36799999999999999</v>
      </c>
      <c r="L402" s="92">
        <v>1.1891</v>
      </c>
      <c r="M402" s="92">
        <v>2.4891999999999999</v>
      </c>
      <c r="N402" s="92">
        <v>0.31280000000000002</v>
      </c>
      <c r="O402" s="92">
        <v>1.0814999999999999</v>
      </c>
      <c r="Q402" s="92">
        <v>1.119</v>
      </c>
      <c r="R402" s="92">
        <v>2.3109999999999999</v>
      </c>
      <c r="AA402" s="92">
        <v>0.25409999999999999</v>
      </c>
      <c r="AB402" s="92">
        <v>0.5554</v>
      </c>
      <c r="AC402" s="92">
        <v>2.012</v>
      </c>
      <c r="AD402" s="92">
        <v>4.1692999999999998</v>
      </c>
      <c r="AH402" s="92">
        <v>0.2984</v>
      </c>
      <c r="AI402" s="92">
        <v>1.03</v>
      </c>
      <c r="AK402" s="92">
        <v>0.32300000000000001</v>
      </c>
      <c r="AL402" s="92">
        <v>1.0961000000000001</v>
      </c>
      <c r="AN402" s="92">
        <v>0.27889999999999998</v>
      </c>
      <c r="AO402" s="92">
        <v>1.0083</v>
      </c>
      <c r="AP402" s="92">
        <v>2.1410999999999998</v>
      </c>
      <c r="AQ402" s="92">
        <v>1.0483</v>
      </c>
      <c r="AR402" s="92">
        <v>2.1661999999999999</v>
      </c>
      <c r="AX402" s="92">
        <v>1.4613</v>
      </c>
      <c r="AY402" s="92">
        <v>2.0125000000000002</v>
      </c>
      <c r="BA402" s="92">
        <v>4.1833999999999998</v>
      </c>
    </row>
    <row r="403" spans="1:53">
      <c r="A403" s="92">
        <v>0.29220000000000002</v>
      </c>
      <c r="B403" s="92">
        <v>1.0268999999999999</v>
      </c>
      <c r="D403" s="92">
        <v>4.3939000000000004</v>
      </c>
      <c r="H403" s="92">
        <v>0.33529999999999999</v>
      </c>
      <c r="I403" s="92">
        <v>1.1040000000000001</v>
      </c>
      <c r="K403" s="92">
        <v>0.36820000000000003</v>
      </c>
      <c r="L403" s="92">
        <v>1.1896</v>
      </c>
      <c r="M403" s="92">
        <v>2.4901</v>
      </c>
      <c r="N403" s="92">
        <v>0.313</v>
      </c>
      <c r="O403" s="92">
        <v>1.0818000000000001</v>
      </c>
      <c r="Q403" s="92">
        <v>1.1194</v>
      </c>
      <c r="R403" s="92">
        <v>2.3117000000000001</v>
      </c>
      <c r="AA403" s="92">
        <v>0.25419999999999998</v>
      </c>
      <c r="AB403" s="92">
        <v>0.55569999999999997</v>
      </c>
      <c r="AC403" s="92">
        <v>2.0125999999999999</v>
      </c>
      <c r="AD403" s="92">
        <v>4.1704999999999997</v>
      </c>
      <c r="AH403" s="92">
        <v>0.29859999999999998</v>
      </c>
      <c r="AI403" s="92">
        <v>1.0303</v>
      </c>
      <c r="AK403" s="92">
        <v>0.32319999999999999</v>
      </c>
      <c r="AL403" s="92">
        <v>1.0965</v>
      </c>
      <c r="AN403" s="92">
        <v>0.27910000000000001</v>
      </c>
      <c r="AO403" s="92">
        <v>1.0085999999999999</v>
      </c>
      <c r="AP403" s="92">
        <v>2.1417999999999999</v>
      </c>
      <c r="AQ403" s="92">
        <v>1.0486</v>
      </c>
      <c r="AR403" s="92">
        <v>2.1669</v>
      </c>
      <c r="AX403" s="92">
        <v>1.4619</v>
      </c>
      <c r="AY403" s="92">
        <v>2.0131999999999999</v>
      </c>
      <c r="BA403" s="92">
        <v>4.1851000000000003</v>
      </c>
    </row>
    <row r="404" spans="1:53">
      <c r="A404" s="92">
        <v>0.29239999999999999</v>
      </c>
      <c r="B404" s="92">
        <v>1.0273000000000001</v>
      </c>
      <c r="D404" s="92">
        <v>4.3952</v>
      </c>
      <c r="H404" s="92">
        <v>0.33550000000000002</v>
      </c>
      <c r="I404" s="92">
        <v>1.1043000000000001</v>
      </c>
      <c r="K404" s="92">
        <v>0.36840000000000001</v>
      </c>
      <c r="L404" s="92">
        <v>1.19</v>
      </c>
      <c r="M404" s="92">
        <v>2.4908999999999999</v>
      </c>
      <c r="N404" s="92">
        <v>0.31319999999999998</v>
      </c>
      <c r="O404" s="92">
        <v>1.0822000000000001</v>
      </c>
      <c r="Q404" s="92">
        <v>1.1196999999999999</v>
      </c>
      <c r="R404" s="92">
        <v>2.3123999999999998</v>
      </c>
      <c r="AA404" s="92">
        <v>0.25440000000000002</v>
      </c>
      <c r="AB404" s="92">
        <v>0.55600000000000005</v>
      </c>
      <c r="AC404" s="92">
        <v>2.0131999999999999</v>
      </c>
      <c r="AD404" s="92">
        <v>4.1717000000000004</v>
      </c>
      <c r="AH404" s="92">
        <v>0.29870000000000002</v>
      </c>
      <c r="AI404" s="92">
        <v>1.0306999999999999</v>
      </c>
      <c r="AK404" s="92">
        <v>0.32340000000000002</v>
      </c>
      <c r="AL404" s="92">
        <v>1.0969</v>
      </c>
      <c r="AN404" s="92">
        <v>0.27929999999999999</v>
      </c>
      <c r="AO404" s="92">
        <v>1.0089999999999999</v>
      </c>
      <c r="AP404" s="92">
        <v>2.1425000000000001</v>
      </c>
      <c r="AQ404" s="92">
        <v>1.0488999999999999</v>
      </c>
      <c r="AR404" s="92">
        <v>2.1676000000000002</v>
      </c>
      <c r="AX404" s="92">
        <v>1.4625999999999999</v>
      </c>
      <c r="AY404" s="92">
        <v>2.0139999999999998</v>
      </c>
      <c r="BA404" s="92">
        <v>4.1867999999999999</v>
      </c>
    </row>
    <row r="405" spans="1:53">
      <c r="A405" s="92">
        <v>0.29249999999999998</v>
      </c>
      <c r="B405" s="92">
        <v>1.0276000000000001</v>
      </c>
      <c r="D405" s="92">
        <v>4.3964999999999996</v>
      </c>
      <c r="H405" s="92">
        <v>0.3357</v>
      </c>
      <c r="I405" s="92">
        <v>1.1047</v>
      </c>
      <c r="K405" s="92">
        <v>0.36859999999999998</v>
      </c>
      <c r="L405" s="92">
        <v>1.1903999999999999</v>
      </c>
      <c r="M405" s="92">
        <v>2.4916999999999998</v>
      </c>
      <c r="N405" s="92">
        <v>0.31340000000000001</v>
      </c>
      <c r="O405" s="92">
        <v>1.0825</v>
      </c>
      <c r="Q405" s="92">
        <v>1.1201000000000001</v>
      </c>
      <c r="R405" s="92">
        <v>2.3130999999999999</v>
      </c>
      <c r="AA405" s="92">
        <v>0.2545</v>
      </c>
      <c r="AB405" s="92">
        <v>0.55630000000000002</v>
      </c>
      <c r="AC405" s="92">
        <v>2.0137999999999998</v>
      </c>
      <c r="AD405" s="92">
        <v>4.1729000000000003</v>
      </c>
      <c r="AH405" s="92">
        <v>0.2989</v>
      </c>
      <c r="AI405" s="92">
        <v>1.0309999999999999</v>
      </c>
      <c r="AK405" s="92">
        <v>0.3236</v>
      </c>
      <c r="AL405" s="92">
        <v>1.0972999999999999</v>
      </c>
      <c r="AN405" s="92">
        <v>0.27939999999999998</v>
      </c>
      <c r="AO405" s="92">
        <v>1.0093000000000001</v>
      </c>
      <c r="AP405" s="92">
        <v>2.1432000000000002</v>
      </c>
      <c r="AQ405" s="92">
        <v>1.0492999999999999</v>
      </c>
      <c r="AR405" s="92">
        <v>2.1682000000000001</v>
      </c>
      <c r="AX405" s="92">
        <v>1.4633</v>
      </c>
      <c r="AY405" s="92">
        <v>2.0146999999999999</v>
      </c>
      <c r="BA405" s="92">
        <v>4.1885000000000003</v>
      </c>
    </row>
    <row r="406" spans="1:53">
      <c r="A406" s="92">
        <v>0.29270000000000002</v>
      </c>
      <c r="B406" s="92">
        <v>1.0279</v>
      </c>
      <c r="D406" s="92">
        <v>4.3978000000000002</v>
      </c>
      <c r="H406" s="92">
        <v>0.33579999999999999</v>
      </c>
      <c r="I406" s="92">
        <v>1.1051</v>
      </c>
      <c r="K406" s="92">
        <v>0.36880000000000002</v>
      </c>
      <c r="L406" s="92">
        <v>1.1908000000000001</v>
      </c>
      <c r="M406" s="92">
        <v>2.4925999999999999</v>
      </c>
      <c r="N406" s="92">
        <v>0.3135</v>
      </c>
      <c r="O406" s="92">
        <v>1.0829</v>
      </c>
      <c r="Q406" s="92">
        <v>1.1204000000000001</v>
      </c>
      <c r="R406" s="92">
        <v>2.3138000000000001</v>
      </c>
      <c r="AA406" s="92">
        <v>0.25459999999999999</v>
      </c>
      <c r="AB406" s="92">
        <v>0.55659999999999998</v>
      </c>
      <c r="AC406" s="92">
        <v>2.0144000000000002</v>
      </c>
      <c r="AD406" s="92">
        <v>4.1741000000000001</v>
      </c>
      <c r="AH406" s="92">
        <v>0.29909999999999998</v>
      </c>
      <c r="AI406" s="92">
        <v>1.0313000000000001</v>
      </c>
      <c r="AK406" s="92">
        <v>0.32379999999999998</v>
      </c>
      <c r="AL406" s="92">
        <v>1.0976999999999999</v>
      </c>
      <c r="AN406" s="92">
        <v>0.27960000000000002</v>
      </c>
      <c r="AO406" s="92">
        <v>1.0097</v>
      </c>
      <c r="AP406" s="92">
        <v>2.1438999999999999</v>
      </c>
      <c r="AQ406" s="92">
        <v>1.0496000000000001</v>
      </c>
      <c r="AR406" s="92">
        <v>2.1688999999999998</v>
      </c>
      <c r="AX406" s="92">
        <v>1.4639</v>
      </c>
      <c r="AY406" s="92">
        <v>2.0154999999999998</v>
      </c>
      <c r="BA406" s="92">
        <v>4.1901000000000002</v>
      </c>
    </row>
    <row r="407" spans="1:53">
      <c r="A407" s="92">
        <v>0.2928</v>
      </c>
      <c r="B407" s="92">
        <v>1.0282</v>
      </c>
      <c r="D407" s="92">
        <v>4.3990999999999998</v>
      </c>
      <c r="H407" s="92">
        <v>0.33600000000000002</v>
      </c>
      <c r="I407" s="92">
        <v>1.1053999999999999</v>
      </c>
      <c r="K407" s="92">
        <v>0.36899999999999999</v>
      </c>
      <c r="L407" s="92">
        <v>1.1912</v>
      </c>
      <c r="M407" s="92">
        <v>2.4933999999999998</v>
      </c>
      <c r="N407" s="92">
        <v>0.31369999999999998</v>
      </c>
      <c r="O407" s="92">
        <v>1.0831999999999999</v>
      </c>
      <c r="Q407" s="92">
        <v>1.1208</v>
      </c>
      <c r="R407" s="92">
        <v>2.3144999999999998</v>
      </c>
      <c r="AA407" s="92">
        <v>0.25480000000000003</v>
      </c>
      <c r="AB407" s="92">
        <v>0.55689999999999995</v>
      </c>
      <c r="AC407" s="92">
        <v>2.0150000000000001</v>
      </c>
      <c r="AD407" s="92">
        <v>4.1753</v>
      </c>
      <c r="AH407" s="92">
        <v>0.29920000000000002</v>
      </c>
      <c r="AI407" s="92">
        <v>1.0317000000000001</v>
      </c>
      <c r="AK407" s="92">
        <v>0.32400000000000001</v>
      </c>
      <c r="AL407" s="92">
        <v>1.0980000000000001</v>
      </c>
      <c r="AN407" s="92">
        <v>0.27979999999999999</v>
      </c>
      <c r="AO407" s="92">
        <v>1.01</v>
      </c>
      <c r="AP407" s="92">
        <v>2.1444999999999999</v>
      </c>
      <c r="AQ407" s="92">
        <v>1.0499000000000001</v>
      </c>
      <c r="AR407" s="92">
        <v>2.1695000000000002</v>
      </c>
      <c r="AX407" s="92">
        <v>1.4645999999999999</v>
      </c>
      <c r="AY407" s="92">
        <v>2.0162</v>
      </c>
      <c r="BA407" s="92">
        <v>4.1917999999999997</v>
      </c>
    </row>
    <row r="408" spans="1:53">
      <c r="A408" s="92">
        <v>0.29299999999999998</v>
      </c>
      <c r="B408" s="92">
        <v>1.0286</v>
      </c>
      <c r="D408" s="92">
        <v>4.4004000000000003</v>
      </c>
      <c r="H408" s="92">
        <v>0.3362</v>
      </c>
      <c r="I408" s="92">
        <v>1.1057999999999999</v>
      </c>
      <c r="K408" s="92">
        <v>0.36930000000000002</v>
      </c>
      <c r="L408" s="92">
        <v>1.1917</v>
      </c>
      <c r="M408" s="92">
        <v>2.4942000000000002</v>
      </c>
      <c r="N408" s="92">
        <v>0.31390000000000001</v>
      </c>
      <c r="O408" s="92">
        <v>1.0835999999999999</v>
      </c>
      <c r="Q408" s="92">
        <v>1.1211</v>
      </c>
      <c r="R408" s="92">
        <v>2.3151999999999999</v>
      </c>
      <c r="AA408" s="92">
        <v>0.25490000000000002</v>
      </c>
      <c r="AB408" s="92">
        <v>0.55720000000000003</v>
      </c>
      <c r="AC408" s="92">
        <v>2.0156000000000001</v>
      </c>
      <c r="AD408" s="92">
        <v>4.1764999999999999</v>
      </c>
      <c r="AH408" s="92">
        <v>0.2994</v>
      </c>
      <c r="AI408" s="92">
        <v>1.032</v>
      </c>
      <c r="AK408" s="92">
        <v>0.3241</v>
      </c>
      <c r="AL408" s="92">
        <v>1.0984</v>
      </c>
      <c r="AN408" s="92">
        <v>0.27989999999999998</v>
      </c>
      <c r="AO408" s="92">
        <v>1.0104</v>
      </c>
      <c r="AP408" s="92">
        <v>2.1452</v>
      </c>
      <c r="AQ408" s="92">
        <v>1.0502</v>
      </c>
      <c r="AR408" s="92">
        <v>2.1701999999999999</v>
      </c>
      <c r="AX408" s="92">
        <v>1.4653</v>
      </c>
      <c r="AY408" s="92">
        <v>2.0169999999999999</v>
      </c>
      <c r="BA408" s="92">
        <v>4.1935000000000002</v>
      </c>
    </row>
    <row r="409" spans="1:53">
      <c r="A409" s="92">
        <v>0.29310000000000003</v>
      </c>
      <c r="B409" s="92">
        <v>1.0288999999999999</v>
      </c>
      <c r="D409" s="92">
        <v>4.4017999999999997</v>
      </c>
      <c r="H409" s="92">
        <v>0.33639999999999998</v>
      </c>
      <c r="I409" s="92">
        <v>1.1061000000000001</v>
      </c>
      <c r="K409" s="92">
        <v>0.3695</v>
      </c>
      <c r="L409" s="92">
        <v>1.1920999999999999</v>
      </c>
      <c r="M409" s="92">
        <v>2.4950999999999999</v>
      </c>
      <c r="N409" s="92">
        <v>0.31409999999999999</v>
      </c>
      <c r="O409" s="92">
        <v>1.0839000000000001</v>
      </c>
      <c r="Q409" s="92">
        <v>1.1214999999999999</v>
      </c>
      <c r="R409" s="92">
        <v>2.3159000000000001</v>
      </c>
      <c r="AA409" s="92">
        <v>0.25509999999999999</v>
      </c>
      <c r="AB409" s="92">
        <v>0.5575</v>
      </c>
      <c r="AC409" s="92">
        <v>2.0162</v>
      </c>
      <c r="AD409" s="92">
        <v>4.1776999999999997</v>
      </c>
      <c r="AH409" s="92">
        <v>0.29959999999999998</v>
      </c>
      <c r="AI409" s="92">
        <v>1.0324</v>
      </c>
      <c r="AK409" s="92">
        <v>0.32429999999999998</v>
      </c>
      <c r="AL409" s="92">
        <v>1.0988</v>
      </c>
      <c r="AN409" s="92">
        <v>0.28010000000000002</v>
      </c>
      <c r="AO409" s="92">
        <v>1.0106999999999999</v>
      </c>
      <c r="AP409" s="92">
        <v>2.1459000000000001</v>
      </c>
      <c r="AQ409" s="92">
        <v>1.0505</v>
      </c>
      <c r="AR409" s="92">
        <v>2.1709000000000001</v>
      </c>
      <c r="AX409" s="92">
        <v>1.4659</v>
      </c>
      <c r="AY409" s="92">
        <v>2.0177999999999998</v>
      </c>
      <c r="BA409" s="92">
        <v>4.1951999999999998</v>
      </c>
    </row>
    <row r="410" spans="1:53">
      <c r="A410" s="92">
        <v>0.29330000000000001</v>
      </c>
      <c r="B410" s="92">
        <v>1.0291999999999999</v>
      </c>
      <c r="D410" s="92">
        <v>4.4031000000000002</v>
      </c>
      <c r="H410" s="92">
        <v>0.33650000000000002</v>
      </c>
      <c r="I410" s="92">
        <v>1.1065</v>
      </c>
      <c r="K410" s="92">
        <v>0.36969999999999997</v>
      </c>
      <c r="L410" s="92">
        <v>1.1924999999999999</v>
      </c>
      <c r="M410" s="92">
        <v>2.4958999999999998</v>
      </c>
      <c r="N410" s="92">
        <v>0.31419999999999998</v>
      </c>
      <c r="O410" s="92">
        <v>1.0843</v>
      </c>
      <c r="Q410" s="92">
        <v>1.1217999999999999</v>
      </c>
      <c r="R410" s="92">
        <v>2.3166000000000002</v>
      </c>
      <c r="AA410" s="92">
        <v>0.25519999999999998</v>
      </c>
      <c r="AB410" s="92">
        <v>0.55779999999999996</v>
      </c>
      <c r="AC410" s="92">
        <v>2.0167999999999999</v>
      </c>
      <c r="AD410" s="92">
        <v>4.1788999999999996</v>
      </c>
      <c r="AH410" s="92">
        <v>0.29970000000000002</v>
      </c>
      <c r="AI410" s="92">
        <v>1.0327</v>
      </c>
      <c r="AK410" s="92">
        <v>0.32450000000000001</v>
      </c>
      <c r="AL410" s="92">
        <v>1.0992</v>
      </c>
      <c r="AN410" s="92">
        <v>0.28029999999999999</v>
      </c>
      <c r="AO410" s="92">
        <v>1.0111000000000001</v>
      </c>
      <c r="AP410" s="92">
        <v>2.1465999999999998</v>
      </c>
      <c r="AQ410" s="92">
        <v>1.0508999999999999</v>
      </c>
      <c r="AR410" s="92">
        <v>2.1715</v>
      </c>
      <c r="AX410" s="92">
        <v>1.4665999999999999</v>
      </c>
      <c r="AY410" s="92">
        <v>2.0185</v>
      </c>
      <c r="BA410" s="92">
        <v>4.1969000000000003</v>
      </c>
    </row>
    <row r="411" spans="1:53">
      <c r="A411" s="92">
        <v>0.29349999999999998</v>
      </c>
      <c r="B411" s="92">
        <v>1.0295000000000001</v>
      </c>
      <c r="D411" s="92">
        <v>4.4043999999999999</v>
      </c>
      <c r="H411" s="92">
        <v>0.3367</v>
      </c>
      <c r="I411" s="92">
        <v>1.1069</v>
      </c>
      <c r="K411" s="92">
        <v>0.36990000000000001</v>
      </c>
      <c r="L411" s="92">
        <v>1.1929000000000001</v>
      </c>
      <c r="M411" s="92">
        <v>2.4967000000000001</v>
      </c>
      <c r="N411" s="92">
        <v>0.31440000000000001</v>
      </c>
      <c r="O411" s="92">
        <v>1.0846</v>
      </c>
      <c r="Q411" s="92">
        <v>1.1222000000000001</v>
      </c>
      <c r="R411" s="92">
        <v>2.3172999999999999</v>
      </c>
      <c r="AA411" s="92">
        <v>0.25540000000000002</v>
      </c>
      <c r="AB411" s="92">
        <v>0.55810000000000004</v>
      </c>
      <c r="AC411" s="92">
        <v>2.0173999999999999</v>
      </c>
      <c r="AD411" s="92">
        <v>4.1801000000000004</v>
      </c>
      <c r="AH411" s="92">
        <v>0.2999</v>
      </c>
      <c r="AI411" s="92">
        <v>1.0330999999999999</v>
      </c>
      <c r="AK411" s="92">
        <v>0.32469999999999999</v>
      </c>
      <c r="AL411" s="92">
        <v>1.0995999999999999</v>
      </c>
      <c r="AN411" s="92">
        <v>0.28050000000000003</v>
      </c>
      <c r="AO411" s="92">
        <v>1.0114000000000001</v>
      </c>
      <c r="AP411" s="92">
        <v>2.1473</v>
      </c>
      <c r="AQ411" s="92">
        <v>1.0511999999999999</v>
      </c>
      <c r="AR411" s="92">
        <v>2.1722000000000001</v>
      </c>
      <c r="AX411" s="92">
        <v>1.4673</v>
      </c>
      <c r="AY411" s="92">
        <v>2.0192999999999999</v>
      </c>
      <c r="BA411" s="92">
        <v>4.1985999999999999</v>
      </c>
    </row>
    <row r="412" spans="1:53">
      <c r="A412" s="92">
        <v>0.29360000000000003</v>
      </c>
      <c r="B412" s="92">
        <v>1.0299</v>
      </c>
      <c r="D412" s="92">
        <v>4.4057000000000004</v>
      </c>
      <c r="H412" s="92">
        <v>0.33689999999999998</v>
      </c>
      <c r="I412" s="92">
        <v>1.1072</v>
      </c>
      <c r="K412" s="92">
        <v>0.37009999999999998</v>
      </c>
      <c r="L412" s="92">
        <v>1.1934</v>
      </c>
      <c r="M412" s="92">
        <v>2.4975999999999998</v>
      </c>
      <c r="N412" s="92">
        <v>0.31459999999999999</v>
      </c>
      <c r="O412" s="92">
        <v>1.085</v>
      </c>
      <c r="Q412" s="92">
        <v>1.1225000000000001</v>
      </c>
      <c r="R412" s="92">
        <v>2.3180000000000001</v>
      </c>
      <c r="AA412" s="92">
        <v>0.2555</v>
      </c>
      <c r="AB412" s="92">
        <v>0.55840000000000001</v>
      </c>
      <c r="AC412" s="92">
        <v>2.0179999999999998</v>
      </c>
      <c r="AD412" s="92">
        <v>4.1813000000000002</v>
      </c>
      <c r="AH412" s="92">
        <v>0.30009999999999998</v>
      </c>
      <c r="AI412" s="92">
        <v>1.0334000000000001</v>
      </c>
      <c r="AK412" s="92">
        <v>0.32490000000000002</v>
      </c>
      <c r="AL412" s="92">
        <v>1.0999000000000001</v>
      </c>
      <c r="AN412" s="92">
        <v>0.28060000000000002</v>
      </c>
      <c r="AO412" s="92">
        <v>1.0118</v>
      </c>
      <c r="AP412" s="92">
        <v>2.1480000000000001</v>
      </c>
      <c r="AQ412" s="92">
        <v>1.0515000000000001</v>
      </c>
      <c r="AR412" s="92">
        <v>2.1728999999999998</v>
      </c>
      <c r="AX412" s="92">
        <v>1.4679</v>
      </c>
      <c r="AY412" s="92">
        <v>2.02</v>
      </c>
      <c r="BA412" s="92">
        <v>4.2003000000000004</v>
      </c>
    </row>
    <row r="413" spans="1:53">
      <c r="A413" s="92">
        <v>0.29380000000000001</v>
      </c>
      <c r="B413" s="92">
        <v>1.0302</v>
      </c>
      <c r="D413" s="92">
        <v>4.407</v>
      </c>
      <c r="H413" s="92">
        <v>0.33710000000000001</v>
      </c>
      <c r="I413" s="92">
        <v>1.1075999999999999</v>
      </c>
      <c r="K413" s="92">
        <v>0.37030000000000002</v>
      </c>
      <c r="L413" s="92">
        <v>1.1938</v>
      </c>
      <c r="M413" s="92">
        <v>2.4984000000000002</v>
      </c>
      <c r="N413" s="92">
        <v>0.31480000000000002</v>
      </c>
      <c r="O413" s="92">
        <v>1.0853999999999999</v>
      </c>
      <c r="Q413" s="92">
        <v>1.1229</v>
      </c>
      <c r="R413" s="92">
        <v>2.3187000000000002</v>
      </c>
      <c r="AA413" s="92">
        <v>0.25559999999999999</v>
      </c>
      <c r="AB413" s="92">
        <v>0.55869999999999997</v>
      </c>
      <c r="AC413" s="92">
        <v>2.0186000000000002</v>
      </c>
      <c r="AD413" s="92">
        <v>4.1825000000000001</v>
      </c>
      <c r="AH413" s="92">
        <v>0.30020000000000002</v>
      </c>
      <c r="AI413" s="92">
        <v>1.0338000000000001</v>
      </c>
      <c r="AK413" s="92">
        <v>0.3251</v>
      </c>
      <c r="AL413" s="92">
        <v>1.1003000000000001</v>
      </c>
      <c r="AN413" s="92">
        <v>0.28079999999999999</v>
      </c>
      <c r="AO413" s="92">
        <v>1.0121</v>
      </c>
      <c r="AP413" s="92">
        <v>2.1486000000000001</v>
      </c>
      <c r="AQ413" s="92">
        <v>1.0518000000000001</v>
      </c>
      <c r="AR413" s="92">
        <v>2.1735000000000002</v>
      </c>
      <c r="AX413" s="92">
        <v>1.4685999999999999</v>
      </c>
      <c r="AY413" s="92">
        <v>2.0207999999999999</v>
      </c>
      <c r="BA413" s="92">
        <v>4.202</v>
      </c>
    </row>
    <row r="414" spans="1:53">
      <c r="A414" s="92">
        <v>0.29389999999999999</v>
      </c>
      <c r="B414" s="92">
        <v>1.0305</v>
      </c>
      <c r="D414" s="92">
        <v>4.4084000000000003</v>
      </c>
      <c r="H414" s="92">
        <v>0.3372</v>
      </c>
      <c r="I414" s="92">
        <v>1.1080000000000001</v>
      </c>
      <c r="K414" s="92">
        <v>0.3705</v>
      </c>
      <c r="L414" s="92">
        <v>1.1941999999999999</v>
      </c>
      <c r="M414" s="92">
        <v>2.4992000000000001</v>
      </c>
      <c r="N414" s="92">
        <v>0.31490000000000001</v>
      </c>
      <c r="O414" s="92">
        <v>1.0857000000000001</v>
      </c>
      <c r="Q414" s="92">
        <v>1.1232</v>
      </c>
      <c r="R414" s="92">
        <v>2.3193999999999999</v>
      </c>
      <c r="AA414" s="92">
        <v>0.25580000000000003</v>
      </c>
      <c r="AB414" s="92">
        <v>0.55900000000000005</v>
      </c>
      <c r="AC414" s="92">
        <v>2.0192000000000001</v>
      </c>
      <c r="AD414" s="92">
        <v>4.1837</v>
      </c>
      <c r="AH414" s="92">
        <v>0.3004</v>
      </c>
      <c r="AI414" s="92">
        <v>1.0341</v>
      </c>
      <c r="AK414" s="92">
        <v>0.32529999999999998</v>
      </c>
      <c r="AL414" s="92">
        <v>1.1007</v>
      </c>
      <c r="AN414" s="92">
        <v>0.28100000000000003</v>
      </c>
      <c r="AO414" s="92">
        <v>1.0125</v>
      </c>
      <c r="AP414" s="92">
        <v>2.1493000000000002</v>
      </c>
      <c r="AQ414" s="92">
        <v>1.0522</v>
      </c>
      <c r="AR414" s="92">
        <v>2.1741999999999999</v>
      </c>
      <c r="AX414" s="92">
        <v>1.4692000000000001</v>
      </c>
      <c r="AY414" s="92">
        <v>2.0215999999999998</v>
      </c>
      <c r="BA414" s="92">
        <v>4.2037000000000004</v>
      </c>
    </row>
    <row r="415" spans="1:53">
      <c r="A415" s="92">
        <v>0.29409999999999997</v>
      </c>
      <c r="B415" s="92">
        <v>1.0308999999999999</v>
      </c>
      <c r="D415" s="92">
        <v>4.4097</v>
      </c>
      <c r="H415" s="92">
        <v>0.33739999999999998</v>
      </c>
      <c r="I415" s="92">
        <v>1.1083000000000001</v>
      </c>
      <c r="K415" s="92">
        <v>0.37069999999999997</v>
      </c>
      <c r="L415" s="92">
        <v>1.1946000000000001</v>
      </c>
      <c r="M415" s="92">
        <v>2.5001000000000002</v>
      </c>
      <c r="N415" s="92">
        <v>0.31509999999999999</v>
      </c>
      <c r="O415" s="92">
        <v>1.0861000000000001</v>
      </c>
      <c r="Q415" s="92">
        <v>1.1234999999999999</v>
      </c>
      <c r="R415" s="92">
        <v>2.3201000000000001</v>
      </c>
      <c r="AA415" s="92">
        <v>0.25590000000000002</v>
      </c>
      <c r="AB415" s="92">
        <v>0.55930000000000002</v>
      </c>
      <c r="AC415" s="92">
        <v>2.0198</v>
      </c>
      <c r="AD415" s="92">
        <v>4.1848999999999998</v>
      </c>
      <c r="AH415" s="92">
        <v>0.30059999999999998</v>
      </c>
      <c r="AI415" s="92">
        <v>1.0345</v>
      </c>
      <c r="AK415" s="92">
        <v>0.32540000000000002</v>
      </c>
      <c r="AL415" s="92">
        <v>1.1011</v>
      </c>
      <c r="AN415" s="92">
        <v>0.28110000000000002</v>
      </c>
      <c r="AO415" s="92">
        <v>1.0127999999999999</v>
      </c>
      <c r="AP415" s="92">
        <v>2.15</v>
      </c>
      <c r="AQ415" s="92">
        <v>1.0525</v>
      </c>
      <c r="AR415" s="92">
        <v>2.1747999999999998</v>
      </c>
      <c r="AX415" s="92">
        <v>1.4699</v>
      </c>
      <c r="AY415" s="92">
        <v>2.0223</v>
      </c>
      <c r="BA415" s="92">
        <v>4.2054</v>
      </c>
    </row>
    <row r="416" spans="1:53">
      <c r="A416" s="92">
        <v>0.29430000000000001</v>
      </c>
      <c r="B416" s="92">
        <v>1.0311999999999999</v>
      </c>
      <c r="D416" s="92">
        <v>4.4109999999999996</v>
      </c>
      <c r="H416" s="92">
        <v>0.33760000000000001</v>
      </c>
      <c r="I416" s="92">
        <v>1.1087</v>
      </c>
      <c r="K416" s="92">
        <v>0.37090000000000001</v>
      </c>
      <c r="L416" s="92">
        <v>1.1951000000000001</v>
      </c>
      <c r="M416" s="92">
        <v>2.5009000000000001</v>
      </c>
      <c r="N416" s="92">
        <v>0.31530000000000002</v>
      </c>
      <c r="O416" s="92">
        <v>1.0864</v>
      </c>
      <c r="Q416" s="92">
        <v>1.1238999999999999</v>
      </c>
      <c r="R416" s="92">
        <v>2.3208000000000002</v>
      </c>
      <c r="AA416" s="92">
        <v>0.25609999999999999</v>
      </c>
      <c r="AB416" s="92">
        <v>0.55959999999999999</v>
      </c>
      <c r="AC416" s="92">
        <v>2.0204</v>
      </c>
      <c r="AD416" s="92">
        <v>4.1860999999999997</v>
      </c>
      <c r="AH416" s="92">
        <v>0.30070000000000002</v>
      </c>
      <c r="AI416" s="92">
        <v>1.0347999999999999</v>
      </c>
      <c r="AK416" s="92">
        <v>0.3256</v>
      </c>
      <c r="AL416" s="92">
        <v>1.1014999999999999</v>
      </c>
      <c r="AN416" s="92">
        <v>0.28129999999999999</v>
      </c>
      <c r="AO416" s="92">
        <v>1.0132000000000001</v>
      </c>
      <c r="AP416" s="92">
        <v>2.1507000000000001</v>
      </c>
      <c r="AQ416" s="92">
        <v>1.0528</v>
      </c>
      <c r="AR416" s="92">
        <v>2.1755</v>
      </c>
      <c r="AX416" s="92">
        <v>1.4705999999999999</v>
      </c>
      <c r="AY416" s="92">
        <v>2.0230999999999999</v>
      </c>
      <c r="BA416" s="92">
        <v>4.2070999999999996</v>
      </c>
    </row>
    <row r="417" spans="1:53">
      <c r="A417" s="92">
        <v>0.2944</v>
      </c>
      <c r="B417" s="92">
        <v>1.0315000000000001</v>
      </c>
      <c r="D417" s="92">
        <v>4.4123000000000001</v>
      </c>
      <c r="H417" s="92">
        <v>0.33779999999999999</v>
      </c>
      <c r="I417" s="92">
        <v>1.109</v>
      </c>
      <c r="K417" s="92">
        <v>0.37119999999999997</v>
      </c>
      <c r="L417" s="92">
        <v>1.1955</v>
      </c>
      <c r="M417" s="92">
        <v>2.5017</v>
      </c>
      <c r="N417" s="92">
        <v>0.3155</v>
      </c>
      <c r="O417" s="92">
        <v>1.0868</v>
      </c>
      <c r="Q417" s="92">
        <v>1.1242000000000001</v>
      </c>
      <c r="R417" s="92">
        <v>2.3214999999999999</v>
      </c>
      <c r="AA417" s="92">
        <v>0.25619999999999998</v>
      </c>
      <c r="AB417" s="92">
        <v>0.55989999999999995</v>
      </c>
      <c r="AC417" s="92">
        <v>2.0209999999999999</v>
      </c>
      <c r="AD417" s="92">
        <v>4.1872999999999996</v>
      </c>
      <c r="AH417" s="92">
        <v>0.3009</v>
      </c>
      <c r="AI417" s="92">
        <v>1.0351999999999999</v>
      </c>
      <c r="AK417" s="92">
        <v>0.32579999999999998</v>
      </c>
      <c r="AL417" s="92">
        <v>1.1017999999999999</v>
      </c>
      <c r="AN417" s="92">
        <v>0.28149999999999997</v>
      </c>
      <c r="AO417" s="92">
        <v>1.0135000000000001</v>
      </c>
      <c r="AP417" s="92">
        <v>2.1514000000000002</v>
      </c>
      <c r="AQ417" s="92">
        <v>1.0530999999999999</v>
      </c>
      <c r="AR417" s="92">
        <v>2.1762000000000001</v>
      </c>
      <c r="AX417" s="92">
        <v>1.4713000000000001</v>
      </c>
      <c r="AY417" s="92">
        <v>2.0238999999999998</v>
      </c>
      <c r="BA417" s="92">
        <v>4.2088000000000001</v>
      </c>
    </row>
    <row r="418" spans="1:53">
      <c r="A418" s="92">
        <v>0.29459999999999997</v>
      </c>
      <c r="B418" s="92">
        <v>1.0318000000000001</v>
      </c>
      <c r="D418" s="92">
        <v>4.4135999999999997</v>
      </c>
      <c r="H418" s="92">
        <v>0.33789999999999998</v>
      </c>
      <c r="I418" s="92">
        <v>1.1093999999999999</v>
      </c>
      <c r="K418" s="92">
        <v>0.37140000000000001</v>
      </c>
      <c r="L418" s="92">
        <v>1.1959</v>
      </c>
      <c r="M418" s="92">
        <v>2.5026000000000002</v>
      </c>
      <c r="N418" s="92">
        <v>0.31569999999999998</v>
      </c>
      <c r="O418" s="92">
        <v>1.0871</v>
      </c>
      <c r="Q418" s="92">
        <v>1.1246</v>
      </c>
      <c r="R418" s="92">
        <v>2.3222</v>
      </c>
      <c r="AA418" s="92">
        <v>0.25640000000000002</v>
      </c>
      <c r="AB418" s="92">
        <v>0.56020000000000003</v>
      </c>
      <c r="AC418" s="92">
        <v>2.0215999999999998</v>
      </c>
      <c r="AD418" s="92">
        <v>4.1885000000000003</v>
      </c>
      <c r="AH418" s="92">
        <v>0.30109999999999998</v>
      </c>
      <c r="AI418" s="92">
        <v>1.0355000000000001</v>
      </c>
      <c r="AK418" s="92">
        <v>0.32600000000000001</v>
      </c>
      <c r="AL418" s="92">
        <v>1.1022000000000001</v>
      </c>
      <c r="AN418" s="92">
        <v>0.28160000000000002</v>
      </c>
      <c r="AO418" s="92">
        <v>1.0139</v>
      </c>
      <c r="AP418" s="92">
        <v>2.1520999999999999</v>
      </c>
      <c r="AQ418" s="92">
        <v>1.0535000000000001</v>
      </c>
      <c r="AR418" s="92">
        <v>2.1768000000000001</v>
      </c>
      <c r="AX418" s="92">
        <v>1.4719</v>
      </c>
      <c r="AY418" s="92">
        <v>2.0246</v>
      </c>
      <c r="BA418" s="92">
        <v>4.2104999999999997</v>
      </c>
    </row>
    <row r="419" spans="1:53">
      <c r="A419" s="92">
        <v>0.29470000000000002</v>
      </c>
      <c r="B419" s="92">
        <v>1.0322</v>
      </c>
      <c r="D419" s="92">
        <v>4.415</v>
      </c>
      <c r="H419" s="92">
        <v>0.33810000000000001</v>
      </c>
      <c r="I419" s="92">
        <v>1.1097999999999999</v>
      </c>
      <c r="K419" s="92">
        <v>0.37159999999999999</v>
      </c>
      <c r="L419" s="92">
        <v>1.1962999999999999</v>
      </c>
      <c r="M419" s="92">
        <v>2.5034000000000001</v>
      </c>
      <c r="N419" s="92">
        <v>0.31580000000000003</v>
      </c>
      <c r="O419" s="92">
        <v>1.0874999999999999</v>
      </c>
      <c r="Q419" s="92">
        <v>1.1249</v>
      </c>
      <c r="R419" s="92">
        <v>2.3229000000000002</v>
      </c>
      <c r="AA419" s="92">
        <v>0.25650000000000001</v>
      </c>
      <c r="AB419" s="92">
        <v>0.5605</v>
      </c>
      <c r="AC419" s="92">
        <v>2.0222000000000002</v>
      </c>
      <c r="AD419" s="92">
        <v>4.1897000000000002</v>
      </c>
      <c r="AH419" s="92">
        <v>0.30120000000000002</v>
      </c>
      <c r="AI419" s="92">
        <v>1.0359</v>
      </c>
      <c r="AK419" s="92">
        <v>0.32619999999999999</v>
      </c>
      <c r="AL419" s="92">
        <v>1.1026</v>
      </c>
      <c r="AN419" s="92">
        <v>0.28179999999999999</v>
      </c>
      <c r="AO419" s="92">
        <v>1.0142</v>
      </c>
      <c r="AP419" s="92">
        <v>2.1528</v>
      </c>
      <c r="AQ419" s="92">
        <v>1.0538000000000001</v>
      </c>
      <c r="AR419" s="92">
        <v>2.1775000000000002</v>
      </c>
      <c r="AX419" s="92">
        <v>1.4725999999999999</v>
      </c>
      <c r="AY419" s="92">
        <v>2.0253999999999999</v>
      </c>
      <c r="BA419" s="92">
        <v>4.2122000000000002</v>
      </c>
    </row>
    <row r="420" spans="1:53">
      <c r="A420" s="92">
        <v>0.2949</v>
      </c>
      <c r="B420" s="92">
        <v>1.0325</v>
      </c>
      <c r="D420" s="92">
        <v>4.4162999999999997</v>
      </c>
      <c r="H420" s="92">
        <v>0.33829999999999999</v>
      </c>
      <c r="I420" s="92">
        <v>1.1101000000000001</v>
      </c>
      <c r="K420" s="92">
        <v>0.37180000000000002</v>
      </c>
      <c r="L420" s="92">
        <v>1.1968000000000001</v>
      </c>
      <c r="M420" s="92">
        <v>2.5043000000000002</v>
      </c>
      <c r="N420" s="92">
        <v>0.316</v>
      </c>
      <c r="O420" s="92">
        <v>1.0879000000000001</v>
      </c>
      <c r="Q420" s="92">
        <v>1.1253</v>
      </c>
      <c r="R420" s="92">
        <v>2.3235999999999999</v>
      </c>
      <c r="AA420" s="92">
        <v>0.25669999999999998</v>
      </c>
      <c r="AB420" s="92">
        <v>0.56079999999999997</v>
      </c>
      <c r="AC420" s="92">
        <v>2.0228000000000002</v>
      </c>
      <c r="AD420" s="92">
        <v>4.1909000000000001</v>
      </c>
      <c r="AH420" s="92">
        <v>0.3014</v>
      </c>
      <c r="AI420" s="92">
        <v>1.0362</v>
      </c>
      <c r="AK420" s="92">
        <v>0.32640000000000002</v>
      </c>
      <c r="AL420" s="92">
        <v>1.103</v>
      </c>
      <c r="AN420" s="92">
        <v>0.28199999999999997</v>
      </c>
      <c r="AO420" s="92">
        <v>1.0145999999999999</v>
      </c>
      <c r="AP420" s="92">
        <v>2.1534</v>
      </c>
      <c r="AQ420" s="92">
        <v>1.0541</v>
      </c>
      <c r="AR420" s="92">
        <v>2.1781999999999999</v>
      </c>
      <c r="AX420" s="92">
        <v>1.4733000000000001</v>
      </c>
      <c r="AY420" s="92">
        <v>2.0261</v>
      </c>
      <c r="BA420" s="92">
        <v>4.2138999999999998</v>
      </c>
    </row>
    <row r="421" spans="1:53">
      <c r="A421" s="92">
        <v>0.29509999999999997</v>
      </c>
      <c r="B421" s="92">
        <v>1.0327999999999999</v>
      </c>
      <c r="D421" s="92">
        <v>4.4176000000000002</v>
      </c>
      <c r="H421" s="92">
        <v>0.33850000000000002</v>
      </c>
      <c r="I421" s="92">
        <v>1.1105</v>
      </c>
      <c r="K421" s="92">
        <v>0.372</v>
      </c>
      <c r="L421" s="92">
        <v>1.1972</v>
      </c>
      <c r="M421" s="92">
        <v>2.5051000000000001</v>
      </c>
      <c r="N421" s="92">
        <v>0.31619999999999998</v>
      </c>
      <c r="O421" s="92">
        <v>1.0882000000000001</v>
      </c>
      <c r="Q421" s="92">
        <v>1.1255999999999999</v>
      </c>
      <c r="R421" s="92">
        <v>2.3243</v>
      </c>
      <c r="AA421" s="92">
        <v>0.25679999999999997</v>
      </c>
      <c r="AB421" s="92">
        <v>0.56110000000000004</v>
      </c>
      <c r="AC421" s="92">
        <v>2.0234000000000001</v>
      </c>
      <c r="AD421" s="92">
        <v>4.1920999999999999</v>
      </c>
      <c r="AH421" s="92">
        <v>0.30149999999999999</v>
      </c>
      <c r="AI421" s="92">
        <v>1.0365</v>
      </c>
      <c r="AK421" s="92">
        <v>0.3266</v>
      </c>
      <c r="AL421" s="92">
        <v>1.1033999999999999</v>
      </c>
      <c r="AN421" s="92">
        <v>0.28220000000000001</v>
      </c>
      <c r="AO421" s="92">
        <v>1.0148999999999999</v>
      </c>
      <c r="AP421" s="92">
        <v>2.1541000000000001</v>
      </c>
      <c r="AQ421" s="92">
        <v>1.0545</v>
      </c>
      <c r="AR421" s="92">
        <v>2.1787999999999998</v>
      </c>
      <c r="AX421" s="92">
        <v>1.4739</v>
      </c>
      <c r="AY421" s="92">
        <v>2.0268999999999999</v>
      </c>
      <c r="BA421" s="92">
        <v>4.2156000000000002</v>
      </c>
    </row>
    <row r="422" spans="1:53">
      <c r="A422" s="92">
        <v>0.29520000000000002</v>
      </c>
      <c r="B422" s="92">
        <v>1.0330999999999999</v>
      </c>
      <c r="D422" s="92">
        <v>4.4188999999999998</v>
      </c>
      <c r="H422" s="92">
        <v>0.33860000000000001</v>
      </c>
      <c r="I422" s="92">
        <v>1.1109</v>
      </c>
      <c r="K422" s="92">
        <v>0.37219999999999998</v>
      </c>
      <c r="L422" s="92">
        <v>1.1976</v>
      </c>
      <c r="M422" s="92">
        <v>2.5059</v>
      </c>
      <c r="N422" s="92">
        <v>0.31640000000000001</v>
      </c>
      <c r="O422" s="92">
        <v>1.0886</v>
      </c>
      <c r="Q422" s="92">
        <v>1.1259999999999999</v>
      </c>
      <c r="R422" s="92">
        <v>2.3250000000000002</v>
      </c>
      <c r="AA422" s="92">
        <v>0.25700000000000001</v>
      </c>
      <c r="AB422" s="92">
        <v>0.56140000000000001</v>
      </c>
      <c r="AC422" s="92">
        <v>2.024</v>
      </c>
      <c r="AD422" s="92">
        <v>4.1932999999999998</v>
      </c>
      <c r="AH422" s="92">
        <v>0.30170000000000002</v>
      </c>
      <c r="AI422" s="92">
        <v>1.0368999999999999</v>
      </c>
      <c r="AK422" s="92">
        <v>0.32679999999999998</v>
      </c>
      <c r="AL422" s="92">
        <v>1.1037999999999999</v>
      </c>
      <c r="AN422" s="92">
        <v>0.2823</v>
      </c>
      <c r="AO422" s="92">
        <v>1.0153000000000001</v>
      </c>
      <c r="AP422" s="92">
        <v>2.1547999999999998</v>
      </c>
      <c r="AQ422" s="92">
        <v>1.0548</v>
      </c>
      <c r="AR422" s="92">
        <v>2.1795</v>
      </c>
      <c r="AX422" s="92">
        <v>1.4745999999999999</v>
      </c>
      <c r="AY422" s="92">
        <v>2.0276999999999998</v>
      </c>
      <c r="BA422" s="92">
        <v>4.2172999999999998</v>
      </c>
    </row>
    <row r="423" spans="1:53">
      <c r="A423" s="92">
        <v>0.2954</v>
      </c>
      <c r="B423" s="92">
        <v>1.0335000000000001</v>
      </c>
      <c r="D423" s="92">
        <v>4.4202000000000004</v>
      </c>
      <c r="H423" s="92">
        <v>0.33879999999999999</v>
      </c>
      <c r="I423" s="92">
        <v>1.1112</v>
      </c>
      <c r="K423" s="92">
        <v>0.37240000000000001</v>
      </c>
      <c r="L423" s="92">
        <v>1.1980999999999999</v>
      </c>
      <c r="M423" s="92">
        <v>2.5068000000000001</v>
      </c>
      <c r="N423" s="92">
        <v>0.3165</v>
      </c>
      <c r="O423" s="92">
        <v>1.0889</v>
      </c>
      <c r="Q423" s="92">
        <v>1.1263000000000001</v>
      </c>
      <c r="R423" s="92">
        <v>2.3256999999999999</v>
      </c>
      <c r="AA423" s="92">
        <v>0.2571</v>
      </c>
      <c r="AB423" s="92">
        <v>0.56169999999999998</v>
      </c>
      <c r="AC423" s="92">
        <v>2.0246</v>
      </c>
      <c r="AD423" s="92">
        <v>4.1944999999999997</v>
      </c>
      <c r="AH423" s="92">
        <v>0.3019</v>
      </c>
      <c r="AI423" s="92">
        <v>1.0371999999999999</v>
      </c>
      <c r="AK423" s="92">
        <v>0.32690000000000002</v>
      </c>
      <c r="AL423" s="92">
        <v>1.1041000000000001</v>
      </c>
      <c r="AN423" s="92">
        <v>0.28249999999999997</v>
      </c>
      <c r="AO423" s="92">
        <v>1.0156000000000001</v>
      </c>
      <c r="AP423" s="92">
        <v>2.1555</v>
      </c>
      <c r="AQ423" s="92">
        <v>1.0550999999999999</v>
      </c>
      <c r="AR423" s="92">
        <v>2.1802000000000001</v>
      </c>
      <c r="AX423" s="92">
        <v>1.4753000000000001</v>
      </c>
      <c r="AY423" s="92">
        <v>2.0284</v>
      </c>
      <c r="BA423" s="92">
        <v>4.2190000000000003</v>
      </c>
    </row>
    <row r="424" spans="1:53">
      <c r="A424" s="92">
        <v>0.29549999999999998</v>
      </c>
      <c r="B424" s="92">
        <v>1.0338000000000001</v>
      </c>
      <c r="D424" s="92">
        <v>4.4215999999999998</v>
      </c>
      <c r="H424" s="92">
        <v>0.33900000000000002</v>
      </c>
      <c r="I424" s="92">
        <v>1.1115999999999999</v>
      </c>
      <c r="K424" s="92">
        <v>0.37259999999999999</v>
      </c>
      <c r="L424" s="92">
        <v>1.1984999999999999</v>
      </c>
      <c r="M424" s="92">
        <v>2.5076000000000001</v>
      </c>
      <c r="N424" s="92">
        <v>0.31669999999999998</v>
      </c>
      <c r="O424" s="92">
        <v>1.0892999999999999</v>
      </c>
      <c r="Q424" s="92">
        <v>1.1267</v>
      </c>
      <c r="R424" s="92">
        <v>2.3264</v>
      </c>
      <c r="AA424" s="92">
        <v>0.25719999999999998</v>
      </c>
      <c r="AB424" s="92">
        <v>0.56200000000000006</v>
      </c>
      <c r="AC424" s="92">
        <v>2.0251999999999999</v>
      </c>
      <c r="AD424" s="92">
        <v>4.1957000000000004</v>
      </c>
      <c r="AH424" s="92">
        <v>0.30199999999999999</v>
      </c>
      <c r="AI424" s="92">
        <v>1.0376000000000001</v>
      </c>
      <c r="AK424" s="92">
        <v>0.3271</v>
      </c>
      <c r="AL424" s="92">
        <v>1.1045</v>
      </c>
      <c r="AN424" s="92">
        <v>0.28270000000000001</v>
      </c>
      <c r="AO424" s="92">
        <v>1.016</v>
      </c>
      <c r="AP424" s="92">
        <v>2.1562000000000001</v>
      </c>
      <c r="AQ424" s="92">
        <v>1.0553999999999999</v>
      </c>
      <c r="AR424" s="92">
        <v>2.1808000000000001</v>
      </c>
      <c r="AX424" s="92">
        <v>1.4759</v>
      </c>
      <c r="AY424" s="92">
        <v>2.0291999999999999</v>
      </c>
      <c r="BA424" s="92">
        <v>4.2206999999999999</v>
      </c>
    </row>
    <row r="425" spans="1:53">
      <c r="A425" s="92">
        <v>0.29570000000000002</v>
      </c>
      <c r="B425" s="92">
        <v>1.0341</v>
      </c>
      <c r="D425" s="92">
        <v>4.4229000000000003</v>
      </c>
      <c r="H425" s="92">
        <v>0.3392</v>
      </c>
      <c r="I425" s="92">
        <v>1.1120000000000001</v>
      </c>
      <c r="K425" s="92">
        <v>0.37280000000000002</v>
      </c>
      <c r="L425" s="92">
        <v>1.1989000000000001</v>
      </c>
      <c r="M425" s="92">
        <v>2.5085000000000002</v>
      </c>
      <c r="N425" s="92">
        <v>0.31690000000000002</v>
      </c>
      <c r="O425" s="92">
        <v>1.0895999999999999</v>
      </c>
      <c r="Q425" s="92">
        <v>1.127</v>
      </c>
      <c r="R425" s="92">
        <v>2.3271000000000002</v>
      </c>
      <c r="AA425" s="92">
        <v>0.25740000000000002</v>
      </c>
      <c r="AB425" s="92">
        <v>0.56230000000000002</v>
      </c>
      <c r="AC425" s="92">
        <v>2.0257999999999998</v>
      </c>
      <c r="AD425" s="92">
        <v>4.1969000000000003</v>
      </c>
      <c r="AH425" s="92">
        <v>0.30220000000000002</v>
      </c>
      <c r="AI425" s="92">
        <v>1.0379</v>
      </c>
      <c r="AK425" s="92">
        <v>0.32729999999999998</v>
      </c>
      <c r="AL425" s="92">
        <v>1.1049</v>
      </c>
      <c r="AN425" s="92">
        <v>0.2828</v>
      </c>
      <c r="AO425" s="92">
        <v>1.0163</v>
      </c>
      <c r="AP425" s="92">
        <v>2.1568999999999998</v>
      </c>
      <c r="AQ425" s="92">
        <v>1.0558000000000001</v>
      </c>
      <c r="AR425" s="92">
        <v>2.1815000000000002</v>
      </c>
      <c r="AX425" s="92">
        <v>1.4765999999999999</v>
      </c>
      <c r="AY425" s="92">
        <v>2.0299999999999998</v>
      </c>
      <c r="BA425" s="92">
        <v>4.2224000000000004</v>
      </c>
    </row>
    <row r="426" spans="1:53">
      <c r="A426" s="92">
        <v>0.2959</v>
      </c>
      <c r="B426" s="92">
        <v>1.0344</v>
      </c>
      <c r="D426" s="92">
        <v>4.4241999999999999</v>
      </c>
      <c r="H426" s="92">
        <v>0.33929999999999999</v>
      </c>
      <c r="I426" s="92">
        <v>1.1123000000000001</v>
      </c>
      <c r="K426" s="92">
        <v>0.37309999999999999</v>
      </c>
      <c r="L426" s="92">
        <v>1.1993</v>
      </c>
      <c r="M426" s="92">
        <v>2.5093000000000001</v>
      </c>
      <c r="N426" s="92">
        <v>0.31709999999999999</v>
      </c>
      <c r="O426" s="92">
        <v>1.0900000000000001</v>
      </c>
      <c r="Q426" s="92">
        <v>1.1274</v>
      </c>
      <c r="R426" s="92">
        <v>2.3277999999999999</v>
      </c>
      <c r="AA426" s="92">
        <v>0.25750000000000001</v>
      </c>
      <c r="AB426" s="92">
        <v>0.56259999999999999</v>
      </c>
      <c r="AC426" s="92">
        <v>2.0264000000000002</v>
      </c>
      <c r="AD426" s="92">
        <v>4.1981000000000002</v>
      </c>
      <c r="AH426" s="92">
        <v>0.3024</v>
      </c>
      <c r="AI426" s="92">
        <v>1.0383</v>
      </c>
      <c r="AK426" s="92">
        <v>0.32750000000000001</v>
      </c>
      <c r="AL426" s="92">
        <v>1.1052999999999999</v>
      </c>
      <c r="AN426" s="92">
        <v>0.28299999999999997</v>
      </c>
      <c r="AO426" s="92">
        <v>1.0166999999999999</v>
      </c>
      <c r="AP426" s="92">
        <v>2.1576</v>
      </c>
      <c r="AQ426" s="92">
        <v>1.0561</v>
      </c>
      <c r="AR426" s="92">
        <v>2.1821999999999999</v>
      </c>
      <c r="AX426" s="92">
        <v>1.4773000000000001</v>
      </c>
      <c r="AY426" s="92">
        <v>2.0306999999999999</v>
      </c>
      <c r="BA426" s="92">
        <v>4.2241</v>
      </c>
    </row>
    <row r="427" spans="1:53">
      <c r="A427" s="92">
        <v>0.29599999999999999</v>
      </c>
      <c r="B427" s="92">
        <v>1.0347999999999999</v>
      </c>
      <c r="D427" s="92">
        <v>4.4256000000000002</v>
      </c>
      <c r="H427" s="92">
        <v>0.33950000000000002</v>
      </c>
      <c r="I427" s="92">
        <v>1.1127</v>
      </c>
      <c r="K427" s="92">
        <v>0.37330000000000002</v>
      </c>
      <c r="L427" s="92">
        <v>1.1998</v>
      </c>
      <c r="M427" s="92">
        <v>2.5101</v>
      </c>
      <c r="N427" s="92">
        <v>0.31719999999999998</v>
      </c>
      <c r="O427" s="92">
        <v>1.0904</v>
      </c>
      <c r="Q427" s="92">
        <v>1.1276999999999999</v>
      </c>
      <c r="R427" s="92">
        <v>2.3285</v>
      </c>
      <c r="AA427" s="92">
        <v>0.25769999999999998</v>
      </c>
      <c r="AB427" s="92">
        <v>0.56289999999999996</v>
      </c>
      <c r="AC427" s="92">
        <v>2.0270000000000001</v>
      </c>
      <c r="AD427" s="92">
        <v>4.1993</v>
      </c>
      <c r="AH427" s="92">
        <v>0.30249999999999999</v>
      </c>
      <c r="AI427" s="92">
        <v>1.0386</v>
      </c>
      <c r="AK427" s="92">
        <v>0.32769999999999999</v>
      </c>
      <c r="AL427" s="92">
        <v>1.1056999999999999</v>
      </c>
      <c r="AN427" s="92">
        <v>0.28320000000000001</v>
      </c>
      <c r="AO427" s="92">
        <v>1.0169999999999999</v>
      </c>
      <c r="AP427" s="92">
        <v>2.1583000000000001</v>
      </c>
      <c r="AQ427" s="92">
        <v>1.0564</v>
      </c>
      <c r="AR427" s="92">
        <v>2.1827999999999999</v>
      </c>
      <c r="AX427" s="92">
        <v>1.4779</v>
      </c>
      <c r="AY427" s="92">
        <v>2.0314999999999999</v>
      </c>
      <c r="BA427" s="92">
        <v>4.2257999999999996</v>
      </c>
    </row>
    <row r="428" spans="1:53">
      <c r="A428" s="92">
        <v>0.29620000000000002</v>
      </c>
      <c r="B428" s="92">
        <v>1.0350999999999999</v>
      </c>
      <c r="D428" s="92">
        <v>4.4268999999999998</v>
      </c>
      <c r="H428" s="92">
        <v>0.3397</v>
      </c>
      <c r="I428" s="92">
        <v>1.1131</v>
      </c>
      <c r="K428" s="92">
        <v>0.3735</v>
      </c>
      <c r="L428" s="92">
        <v>1.2001999999999999</v>
      </c>
      <c r="M428" s="92">
        <v>2.5110000000000001</v>
      </c>
      <c r="N428" s="92">
        <v>0.31740000000000002</v>
      </c>
      <c r="O428" s="92">
        <v>1.0907</v>
      </c>
      <c r="Q428" s="92">
        <v>1.1281000000000001</v>
      </c>
      <c r="R428" s="92">
        <v>2.3292000000000002</v>
      </c>
      <c r="AA428" s="92">
        <v>0.25779999999999997</v>
      </c>
      <c r="AB428" s="92">
        <v>0.56320000000000003</v>
      </c>
      <c r="AC428" s="92">
        <v>2.0276000000000001</v>
      </c>
      <c r="AD428" s="92">
        <v>4.2004999999999999</v>
      </c>
      <c r="AH428" s="92">
        <v>0.30270000000000002</v>
      </c>
      <c r="AI428" s="92">
        <v>1.0389999999999999</v>
      </c>
      <c r="AK428" s="92">
        <v>0.32790000000000002</v>
      </c>
      <c r="AL428" s="92">
        <v>1.1061000000000001</v>
      </c>
      <c r="AN428" s="92">
        <v>0.2833</v>
      </c>
      <c r="AO428" s="92">
        <v>1.0174000000000001</v>
      </c>
      <c r="AP428" s="92">
        <v>2.1589</v>
      </c>
      <c r="AQ428" s="92">
        <v>1.0567</v>
      </c>
      <c r="AR428" s="92">
        <v>2.1835</v>
      </c>
      <c r="AX428" s="92">
        <v>1.4785999999999999</v>
      </c>
      <c r="AY428" s="92">
        <v>2.0323000000000002</v>
      </c>
      <c r="BA428" s="92">
        <v>4.2275999999999998</v>
      </c>
    </row>
    <row r="429" spans="1:53">
      <c r="A429" s="92">
        <v>0.29630000000000001</v>
      </c>
      <c r="B429" s="92">
        <v>1.0354000000000001</v>
      </c>
      <c r="D429" s="92">
        <v>4.4282000000000004</v>
      </c>
      <c r="H429" s="92">
        <v>0.33989999999999998</v>
      </c>
      <c r="I429" s="92">
        <v>1.1133999999999999</v>
      </c>
      <c r="K429" s="92">
        <v>0.37369999999999998</v>
      </c>
      <c r="L429" s="92">
        <v>1.2005999999999999</v>
      </c>
      <c r="M429" s="92">
        <v>2.5118</v>
      </c>
      <c r="N429" s="92">
        <v>0.31759999999999999</v>
      </c>
      <c r="O429" s="92">
        <v>1.0911</v>
      </c>
      <c r="Q429" s="92">
        <v>1.1284000000000001</v>
      </c>
      <c r="R429" s="92">
        <v>2.3298999999999999</v>
      </c>
      <c r="AA429" s="92">
        <v>0.25800000000000001</v>
      </c>
      <c r="AB429" s="92">
        <v>0.5635</v>
      </c>
      <c r="AC429" s="92">
        <v>2.0282</v>
      </c>
      <c r="AD429" s="92">
        <v>4.2018000000000004</v>
      </c>
      <c r="AH429" s="92">
        <v>0.3029</v>
      </c>
      <c r="AI429" s="92">
        <v>1.0392999999999999</v>
      </c>
      <c r="AK429" s="92">
        <v>0.3281</v>
      </c>
      <c r="AL429" s="92">
        <v>1.1064000000000001</v>
      </c>
      <c r="AN429" s="92">
        <v>0.28349999999999997</v>
      </c>
      <c r="AO429" s="92">
        <v>1.0177</v>
      </c>
      <c r="AP429" s="92">
        <v>2.1596000000000002</v>
      </c>
      <c r="AQ429" s="92">
        <v>1.0570999999999999</v>
      </c>
      <c r="AR429" s="92">
        <v>2.1842000000000001</v>
      </c>
      <c r="AX429" s="92">
        <v>1.4793000000000001</v>
      </c>
      <c r="AY429" s="92">
        <v>2.0329999999999999</v>
      </c>
      <c r="BA429" s="92">
        <v>4.2293000000000003</v>
      </c>
    </row>
    <row r="430" spans="1:53">
      <c r="A430" s="92">
        <v>0.29649999999999999</v>
      </c>
      <c r="B430" s="92">
        <v>1.0358000000000001</v>
      </c>
      <c r="D430" s="92">
        <v>4.4295</v>
      </c>
      <c r="H430" s="92">
        <v>0.34010000000000001</v>
      </c>
      <c r="I430" s="92">
        <v>1.1137999999999999</v>
      </c>
      <c r="K430" s="92">
        <v>0.37390000000000001</v>
      </c>
      <c r="L430" s="92">
        <v>1.2010000000000001</v>
      </c>
      <c r="M430" s="92">
        <v>2.5127000000000002</v>
      </c>
      <c r="N430" s="92">
        <v>0.31780000000000003</v>
      </c>
      <c r="O430" s="92">
        <v>1.0913999999999999</v>
      </c>
      <c r="Q430" s="92">
        <v>1.1288</v>
      </c>
      <c r="R430" s="92">
        <v>2.3306</v>
      </c>
      <c r="AA430" s="92">
        <v>0.2581</v>
      </c>
      <c r="AB430" s="92">
        <v>0.56379999999999997</v>
      </c>
      <c r="AC430" s="92">
        <v>2.0287999999999999</v>
      </c>
      <c r="AD430" s="92">
        <v>4.2030000000000003</v>
      </c>
      <c r="AH430" s="92">
        <v>0.30299999999999999</v>
      </c>
      <c r="AI430" s="92">
        <v>1.0397000000000001</v>
      </c>
      <c r="AK430" s="92">
        <v>0.32819999999999999</v>
      </c>
      <c r="AL430" s="92">
        <v>1.1068</v>
      </c>
      <c r="AN430" s="92">
        <v>0.28370000000000001</v>
      </c>
      <c r="AO430" s="92">
        <v>1.0181</v>
      </c>
      <c r="AP430" s="92">
        <v>2.1602999999999999</v>
      </c>
      <c r="AQ430" s="92">
        <v>1.0573999999999999</v>
      </c>
      <c r="AR430" s="92">
        <v>2.1848000000000001</v>
      </c>
      <c r="AX430" s="92">
        <v>1.48</v>
      </c>
      <c r="AY430" s="92">
        <v>2.0337999999999998</v>
      </c>
      <c r="BA430" s="92">
        <v>4.2309999999999999</v>
      </c>
    </row>
    <row r="431" spans="1:53">
      <c r="A431" s="92">
        <v>0.29670000000000002</v>
      </c>
      <c r="B431" s="92">
        <v>1.0361</v>
      </c>
      <c r="D431" s="92">
        <v>4.4309000000000003</v>
      </c>
      <c r="H431" s="92">
        <v>0.3402</v>
      </c>
      <c r="I431" s="92">
        <v>1.1142000000000001</v>
      </c>
      <c r="K431" s="92">
        <v>0.37409999999999999</v>
      </c>
      <c r="L431" s="92">
        <v>1.2015</v>
      </c>
      <c r="M431" s="92">
        <v>2.5135000000000001</v>
      </c>
      <c r="N431" s="92">
        <v>0.318</v>
      </c>
      <c r="O431" s="92">
        <v>1.0918000000000001</v>
      </c>
      <c r="Q431" s="92">
        <v>1.1291</v>
      </c>
      <c r="R431" s="92">
        <v>2.3313000000000001</v>
      </c>
      <c r="AA431" s="92">
        <v>0.25829999999999997</v>
      </c>
      <c r="AB431" s="92">
        <v>0.56410000000000005</v>
      </c>
      <c r="AC431" s="92">
        <v>2.0293999999999999</v>
      </c>
      <c r="AD431" s="92">
        <v>4.2042000000000002</v>
      </c>
      <c r="AH431" s="92">
        <v>0.30320000000000003</v>
      </c>
      <c r="AI431" s="92">
        <v>1.04</v>
      </c>
      <c r="AK431" s="92">
        <v>0.32840000000000003</v>
      </c>
      <c r="AL431" s="92">
        <v>1.1072</v>
      </c>
      <c r="AN431" s="92">
        <v>0.28389999999999999</v>
      </c>
      <c r="AO431" s="92">
        <v>1.0184</v>
      </c>
      <c r="AP431" s="92">
        <v>2.161</v>
      </c>
      <c r="AQ431" s="92">
        <v>1.0577000000000001</v>
      </c>
      <c r="AR431" s="92">
        <v>2.1855000000000002</v>
      </c>
      <c r="AX431" s="92">
        <v>1.4805999999999999</v>
      </c>
      <c r="AY431" s="92">
        <v>2.0346000000000002</v>
      </c>
      <c r="BA431" s="92">
        <v>4.2327000000000004</v>
      </c>
    </row>
    <row r="432" spans="1:53">
      <c r="A432" s="92">
        <v>0.29680000000000001</v>
      </c>
      <c r="B432" s="92">
        <v>1.0364</v>
      </c>
      <c r="D432" s="92">
        <v>4.4321999999999999</v>
      </c>
      <c r="H432" s="92">
        <v>0.34039999999999998</v>
      </c>
      <c r="I432" s="92">
        <v>1.1145</v>
      </c>
      <c r="K432" s="92">
        <v>0.37430000000000002</v>
      </c>
      <c r="L432" s="92">
        <v>1.2019</v>
      </c>
      <c r="M432" s="92">
        <v>2.5144000000000002</v>
      </c>
      <c r="N432" s="92">
        <v>0.31809999999999999</v>
      </c>
      <c r="O432" s="92">
        <v>1.0921000000000001</v>
      </c>
      <c r="Q432" s="92">
        <v>1.1294999999999999</v>
      </c>
      <c r="R432" s="92">
        <v>2.3319999999999999</v>
      </c>
      <c r="AA432" s="92">
        <v>0.25840000000000002</v>
      </c>
      <c r="AB432" s="92">
        <v>0.56440000000000001</v>
      </c>
      <c r="AC432" s="92">
        <v>2.0299999999999998</v>
      </c>
      <c r="AD432" s="92">
        <v>4.2054</v>
      </c>
      <c r="AH432" s="92">
        <v>0.3034</v>
      </c>
      <c r="AI432" s="92">
        <v>1.0404</v>
      </c>
      <c r="AK432" s="92">
        <v>0.3286</v>
      </c>
      <c r="AL432" s="92">
        <v>1.1075999999999999</v>
      </c>
      <c r="AN432" s="92">
        <v>0.28399999999999997</v>
      </c>
      <c r="AO432" s="92">
        <v>1.0187999999999999</v>
      </c>
      <c r="AP432" s="92">
        <v>2.1617000000000002</v>
      </c>
      <c r="AQ432" s="92">
        <v>1.0581</v>
      </c>
      <c r="AR432" s="92">
        <v>2.1861999999999999</v>
      </c>
      <c r="AX432" s="92">
        <v>1.4813000000000001</v>
      </c>
      <c r="AY432" s="92">
        <v>2.0352999999999999</v>
      </c>
      <c r="BA432" s="92">
        <v>4.2343999999999999</v>
      </c>
    </row>
    <row r="433" spans="1:53">
      <c r="A433" s="92">
        <v>0.29699999999999999</v>
      </c>
      <c r="B433" s="92">
        <v>1.0367</v>
      </c>
      <c r="D433" s="92">
        <v>4.4335000000000004</v>
      </c>
      <c r="H433" s="92">
        <v>0.34060000000000001</v>
      </c>
      <c r="I433" s="92">
        <v>1.1149</v>
      </c>
      <c r="K433" s="92">
        <v>0.3745</v>
      </c>
      <c r="L433" s="92">
        <v>1.2022999999999999</v>
      </c>
      <c r="M433" s="92">
        <v>2.5152000000000001</v>
      </c>
      <c r="N433" s="92">
        <v>0.31830000000000003</v>
      </c>
      <c r="O433" s="92">
        <v>1.0925</v>
      </c>
      <c r="Q433" s="92">
        <v>1.1297999999999999</v>
      </c>
      <c r="R433" s="92">
        <v>2.3327</v>
      </c>
      <c r="AA433" s="92">
        <v>0.25850000000000001</v>
      </c>
      <c r="AB433" s="92">
        <v>0.56469999999999998</v>
      </c>
      <c r="AC433" s="92">
        <v>2.0306000000000002</v>
      </c>
      <c r="AD433" s="92">
        <v>4.2065999999999999</v>
      </c>
      <c r="AH433" s="92">
        <v>0.30349999999999999</v>
      </c>
      <c r="AI433" s="92">
        <v>1.0407</v>
      </c>
      <c r="AK433" s="92">
        <v>0.32879999999999998</v>
      </c>
      <c r="AL433" s="92">
        <v>1.1080000000000001</v>
      </c>
      <c r="AN433" s="92">
        <v>0.28420000000000001</v>
      </c>
      <c r="AO433" s="92">
        <v>1.0190999999999999</v>
      </c>
      <c r="AP433" s="92">
        <v>2.1623999999999999</v>
      </c>
      <c r="AQ433" s="92">
        <v>1.0584</v>
      </c>
      <c r="AR433" s="92">
        <v>2.1869000000000001</v>
      </c>
      <c r="AX433" s="92">
        <v>1.482</v>
      </c>
      <c r="AY433" s="92">
        <v>2.0360999999999998</v>
      </c>
      <c r="BA433" s="92">
        <v>4.2361000000000004</v>
      </c>
    </row>
    <row r="434" spans="1:53">
      <c r="A434" s="92">
        <v>0.29709999999999998</v>
      </c>
      <c r="B434" s="92">
        <v>1.0370999999999999</v>
      </c>
      <c r="D434" s="92">
        <v>4.4348999999999998</v>
      </c>
      <c r="H434" s="92">
        <v>0.34079999999999999</v>
      </c>
      <c r="I434" s="92">
        <v>1.1153</v>
      </c>
      <c r="K434" s="92">
        <v>0.37480000000000002</v>
      </c>
      <c r="L434" s="92">
        <v>1.2028000000000001</v>
      </c>
      <c r="M434" s="92">
        <v>2.516</v>
      </c>
      <c r="N434" s="92">
        <v>0.31850000000000001</v>
      </c>
      <c r="O434" s="92">
        <v>1.0929</v>
      </c>
      <c r="Q434" s="92">
        <v>1.1302000000000001</v>
      </c>
      <c r="R434" s="92">
        <v>2.3334000000000001</v>
      </c>
      <c r="AA434" s="92">
        <v>0.25869999999999999</v>
      </c>
      <c r="AB434" s="92">
        <v>0.56499999999999995</v>
      </c>
      <c r="AC434" s="92">
        <v>2.0312000000000001</v>
      </c>
      <c r="AD434" s="92">
        <v>4.2077999999999998</v>
      </c>
      <c r="AH434" s="92">
        <v>0.30370000000000003</v>
      </c>
      <c r="AI434" s="92">
        <v>1.0410999999999999</v>
      </c>
      <c r="AK434" s="92">
        <v>0.32900000000000001</v>
      </c>
      <c r="AL434" s="92">
        <v>1.1084000000000001</v>
      </c>
      <c r="AN434" s="92">
        <v>0.28439999999999999</v>
      </c>
      <c r="AO434" s="92">
        <v>1.0195000000000001</v>
      </c>
      <c r="AP434" s="92">
        <v>2.1631</v>
      </c>
      <c r="AQ434" s="92">
        <v>1.0587</v>
      </c>
      <c r="AR434" s="92">
        <v>2.1875</v>
      </c>
      <c r="AX434" s="92">
        <v>1.4825999999999999</v>
      </c>
      <c r="AY434" s="92">
        <v>2.0369000000000002</v>
      </c>
      <c r="BA434" s="92">
        <v>4.2378</v>
      </c>
    </row>
    <row r="435" spans="1:53">
      <c r="A435" s="92">
        <v>0.29730000000000001</v>
      </c>
      <c r="B435" s="92">
        <v>1.0374000000000001</v>
      </c>
      <c r="D435" s="92">
        <v>4.4362000000000004</v>
      </c>
      <c r="H435" s="92">
        <v>0.34089999999999998</v>
      </c>
      <c r="I435" s="92">
        <v>1.1155999999999999</v>
      </c>
      <c r="K435" s="92">
        <v>0.375</v>
      </c>
      <c r="L435" s="92">
        <v>1.2032</v>
      </c>
      <c r="M435" s="92">
        <v>2.5169000000000001</v>
      </c>
      <c r="N435" s="92">
        <v>0.31869999999999998</v>
      </c>
      <c r="O435" s="92">
        <v>1.0931999999999999</v>
      </c>
      <c r="Q435" s="92">
        <v>1.1305000000000001</v>
      </c>
      <c r="R435" s="92">
        <v>2.3340999999999998</v>
      </c>
      <c r="AA435" s="92">
        <v>0.25879999999999997</v>
      </c>
      <c r="AB435" s="92">
        <v>0.56530000000000002</v>
      </c>
      <c r="AC435" s="92">
        <v>2.0318000000000001</v>
      </c>
      <c r="AD435" s="92">
        <v>4.2089999999999996</v>
      </c>
      <c r="AH435" s="92">
        <v>0.3039</v>
      </c>
      <c r="AI435" s="92">
        <v>1.0414000000000001</v>
      </c>
      <c r="AK435" s="92">
        <v>0.32919999999999999</v>
      </c>
      <c r="AL435" s="92">
        <v>1.1087</v>
      </c>
      <c r="AN435" s="92">
        <v>0.28449999999999998</v>
      </c>
      <c r="AO435" s="92">
        <v>1.0198</v>
      </c>
      <c r="AP435" s="92">
        <v>2.1638000000000002</v>
      </c>
      <c r="AQ435" s="92">
        <v>1.0589999999999999</v>
      </c>
      <c r="AR435" s="92">
        <v>2.1882000000000001</v>
      </c>
      <c r="AX435" s="92">
        <v>1.4833000000000001</v>
      </c>
      <c r="AY435" s="92">
        <v>2.0375999999999999</v>
      </c>
      <c r="BA435" s="92">
        <v>4.2394999999999996</v>
      </c>
    </row>
    <row r="436" spans="1:53">
      <c r="A436" s="92">
        <v>0.29749999999999999</v>
      </c>
      <c r="B436" s="92">
        <v>1.0377000000000001</v>
      </c>
      <c r="D436" s="92">
        <v>4.4375</v>
      </c>
      <c r="H436" s="92">
        <v>0.34110000000000001</v>
      </c>
      <c r="I436" s="92">
        <v>1.1160000000000001</v>
      </c>
      <c r="K436" s="92">
        <v>0.37519999999999998</v>
      </c>
      <c r="L436" s="92">
        <v>1.2036</v>
      </c>
      <c r="M436" s="92">
        <v>2.5177</v>
      </c>
      <c r="N436" s="92">
        <v>0.31890000000000002</v>
      </c>
      <c r="O436" s="92">
        <v>1.0935999999999999</v>
      </c>
      <c r="Q436" s="92">
        <v>1.1309</v>
      </c>
      <c r="R436" s="92">
        <v>2.3348</v>
      </c>
      <c r="AA436" s="92">
        <v>0.25900000000000001</v>
      </c>
      <c r="AB436" s="92">
        <v>0.56559999999999999</v>
      </c>
      <c r="AC436" s="92">
        <v>2.0324</v>
      </c>
      <c r="AD436" s="92">
        <v>4.2102000000000004</v>
      </c>
      <c r="AH436" s="92">
        <v>0.30399999999999999</v>
      </c>
      <c r="AI436" s="92">
        <v>1.0418000000000001</v>
      </c>
      <c r="AK436" s="92">
        <v>0.32940000000000003</v>
      </c>
      <c r="AL436" s="92">
        <v>1.1091</v>
      </c>
      <c r="AN436" s="92">
        <v>0.28470000000000001</v>
      </c>
      <c r="AO436" s="92">
        <v>1.0202</v>
      </c>
      <c r="AP436" s="92">
        <v>2.1644999999999999</v>
      </c>
      <c r="AQ436" s="92">
        <v>1.0593999999999999</v>
      </c>
      <c r="AR436" s="92">
        <v>2.1888999999999998</v>
      </c>
      <c r="AX436" s="92">
        <v>1.484</v>
      </c>
      <c r="AY436" s="92">
        <v>2.0384000000000002</v>
      </c>
      <c r="BA436" s="92">
        <v>4.2412999999999998</v>
      </c>
    </row>
    <row r="437" spans="1:53">
      <c r="A437" s="92">
        <v>0.29759999999999998</v>
      </c>
      <c r="B437" s="92">
        <v>1.0381</v>
      </c>
      <c r="D437" s="92">
        <v>4.4389000000000003</v>
      </c>
      <c r="H437" s="92">
        <v>0.34129999999999999</v>
      </c>
      <c r="I437" s="92">
        <v>1.1164000000000001</v>
      </c>
      <c r="K437" s="92">
        <v>0.37540000000000001</v>
      </c>
      <c r="L437" s="92">
        <v>1.2040999999999999</v>
      </c>
      <c r="M437" s="92">
        <v>2.5186000000000002</v>
      </c>
      <c r="N437" s="92">
        <v>0.31900000000000001</v>
      </c>
      <c r="O437" s="92">
        <v>1.0939000000000001</v>
      </c>
      <c r="Q437" s="92">
        <v>1.1312</v>
      </c>
      <c r="R437" s="92">
        <v>2.3355000000000001</v>
      </c>
      <c r="AA437" s="92">
        <v>0.2591</v>
      </c>
      <c r="AB437" s="92">
        <v>0.56589999999999996</v>
      </c>
      <c r="AC437" s="92">
        <v>2.0329999999999999</v>
      </c>
      <c r="AD437" s="92">
        <v>4.2115</v>
      </c>
      <c r="AH437" s="92">
        <v>0.30420000000000003</v>
      </c>
      <c r="AI437" s="92">
        <v>1.0421</v>
      </c>
      <c r="AK437" s="92">
        <v>0.3296</v>
      </c>
      <c r="AL437" s="92">
        <v>1.1094999999999999</v>
      </c>
      <c r="AN437" s="92">
        <v>0.28489999999999999</v>
      </c>
      <c r="AO437" s="92">
        <v>1.0205</v>
      </c>
      <c r="AP437" s="92">
        <v>2.1652</v>
      </c>
      <c r="AQ437" s="92">
        <v>1.0597000000000001</v>
      </c>
      <c r="AR437" s="92">
        <v>2.1894999999999998</v>
      </c>
      <c r="AX437" s="92">
        <v>1.4846999999999999</v>
      </c>
      <c r="AY437" s="92">
        <v>2.0392000000000001</v>
      </c>
      <c r="BA437" s="92">
        <v>4.2430000000000003</v>
      </c>
    </row>
    <row r="438" spans="1:53">
      <c r="A438" s="92">
        <v>0.29780000000000001</v>
      </c>
      <c r="B438" s="92">
        <v>1.0384</v>
      </c>
      <c r="D438" s="92">
        <v>4.4401999999999999</v>
      </c>
      <c r="H438" s="92">
        <v>0.34150000000000003</v>
      </c>
      <c r="I438" s="92">
        <v>1.1167</v>
      </c>
      <c r="K438" s="92">
        <v>0.37559999999999999</v>
      </c>
      <c r="L438" s="92">
        <v>1.2044999999999999</v>
      </c>
      <c r="M438" s="92">
        <v>2.5194000000000001</v>
      </c>
      <c r="N438" s="92">
        <v>0.31919999999999998</v>
      </c>
      <c r="O438" s="92">
        <v>1.0943000000000001</v>
      </c>
      <c r="Q438" s="92">
        <v>1.1315999999999999</v>
      </c>
      <c r="R438" s="92">
        <v>2.3361999999999998</v>
      </c>
      <c r="AA438" s="92">
        <v>0.25929999999999997</v>
      </c>
      <c r="AB438" s="92">
        <v>0.56620000000000004</v>
      </c>
      <c r="AC438" s="92">
        <v>2.0335999999999999</v>
      </c>
      <c r="AD438" s="92">
        <v>4.2126999999999999</v>
      </c>
      <c r="AH438" s="92">
        <v>0.3044</v>
      </c>
      <c r="AI438" s="92">
        <v>1.0425</v>
      </c>
      <c r="AK438" s="92">
        <v>0.32969999999999999</v>
      </c>
      <c r="AL438" s="92">
        <v>1.1099000000000001</v>
      </c>
      <c r="AN438" s="92">
        <v>0.28510000000000002</v>
      </c>
      <c r="AO438" s="92">
        <v>1.0208999999999999</v>
      </c>
      <c r="AP438" s="92">
        <v>2.1659000000000002</v>
      </c>
      <c r="AQ438" s="92">
        <v>1.06</v>
      </c>
      <c r="AR438" s="92">
        <v>2.1901999999999999</v>
      </c>
      <c r="AX438" s="92">
        <v>1.4853000000000001</v>
      </c>
      <c r="AY438" s="92">
        <v>2.04</v>
      </c>
      <c r="BA438" s="92">
        <v>4.2446999999999999</v>
      </c>
    </row>
    <row r="439" spans="1:53">
      <c r="A439" s="92">
        <v>0.2979</v>
      </c>
      <c r="B439" s="92">
        <v>1.0387</v>
      </c>
      <c r="D439" s="92">
        <v>4.4414999999999996</v>
      </c>
      <c r="H439" s="92">
        <v>0.3417</v>
      </c>
      <c r="I439" s="92">
        <v>1.1171</v>
      </c>
      <c r="K439" s="92">
        <v>0.37580000000000002</v>
      </c>
      <c r="L439" s="92">
        <v>1.2049000000000001</v>
      </c>
      <c r="M439" s="92">
        <v>2.5203000000000002</v>
      </c>
      <c r="N439" s="92">
        <v>0.31940000000000002</v>
      </c>
      <c r="O439" s="92">
        <v>1.0947</v>
      </c>
      <c r="Q439" s="92">
        <v>1.1318999999999999</v>
      </c>
      <c r="R439" s="92">
        <v>2.3370000000000002</v>
      </c>
      <c r="AA439" s="92">
        <v>0.25940000000000002</v>
      </c>
      <c r="AB439" s="92">
        <v>0.5665</v>
      </c>
      <c r="AC439" s="92">
        <v>2.0341999999999998</v>
      </c>
      <c r="AD439" s="92">
        <v>4.2138999999999998</v>
      </c>
      <c r="AH439" s="92">
        <v>0.30449999999999999</v>
      </c>
      <c r="AI439" s="92">
        <v>1.0427999999999999</v>
      </c>
      <c r="AK439" s="92">
        <v>0.32990000000000003</v>
      </c>
      <c r="AL439" s="92">
        <v>1.1103000000000001</v>
      </c>
      <c r="AN439" s="92">
        <v>0.28520000000000001</v>
      </c>
      <c r="AO439" s="92">
        <v>1.0212000000000001</v>
      </c>
      <c r="AP439" s="92">
        <v>2.1665000000000001</v>
      </c>
      <c r="AQ439" s="92">
        <v>1.0603</v>
      </c>
      <c r="AR439" s="92">
        <v>2.1909000000000001</v>
      </c>
      <c r="AX439" s="92">
        <v>1.486</v>
      </c>
      <c r="AY439" s="92">
        <v>2.0407000000000002</v>
      </c>
      <c r="BA439" s="92">
        <v>4.2464000000000004</v>
      </c>
    </row>
    <row r="440" spans="1:53">
      <c r="A440" s="92">
        <v>0.29809999999999998</v>
      </c>
      <c r="B440" s="92">
        <v>1.0390999999999999</v>
      </c>
      <c r="D440" s="92">
        <v>4.4428999999999998</v>
      </c>
      <c r="H440" s="92">
        <v>0.34179999999999999</v>
      </c>
      <c r="I440" s="92">
        <v>1.1174999999999999</v>
      </c>
      <c r="K440" s="92">
        <v>0.376</v>
      </c>
      <c r="L440" s="92">
        <v>1.2053</v>
      </c>
      <c r="M440" s="92">
        <v>2.5211000000000001</v>
      </c>
      <c r="N440" s="92">
        <v>0.3196</v>
      </c>
      <c r="O440" s="92">
        <v>1.095</v>
      </c>
      <c r="Q440" s="92">
        <v>1.1323000000000001</v>
      </c>
      <c r="R440" s="92">
        <v>2.3376999999999999</v>
      </c>
      <c r="AA440" s="92">
        <v>0.2596</v>
      </c>
      <c r="AB440" s="92">
        <v>0.56679999999999997</v>
      </c>
      <c r="AC440" s="92">
        <v>2.0348000000000002</v>
      </c>
      <c r="AD440" s="92">
        <v>4.2150999999999996</v>
      </c>
      <c r="AH440" s="92">
        <v>0.30470000000000003</v>
      </c>
      <c r="AI440" s="92">
        <v>1.0431999999999999</v>
      </c>
      <c r="AK440" s="92">
        <v>0.3301</v>
      </c>
      <c r="AL440" s="92">
        <v>1.1107</v>
      </c>
      <c r="AN440" s="92">
        <v>0.28539999999999999</v>
      </c>
      <c r="AO440" s="92">
        <v>1.0216000000000001</v>
      </c>
      <c r="AP440" s="92">
        <v>2.1671999999999998</v>
      </c>
      <c r="AQ440" s="92">
        <v>1.0607</v>
      </c>
      <c r="AR440" s="92">
        <v>2.1916000000000002</v>
      </c>
      <c r="AX440" s="92">
        <v>1.4866999999999999</v>
      </c>
      <c r="AY440" s="92">
        <v>2.0415000000000001</v>
      </c>
      <c r="BA440" s="92">
        <v>4.2481</v>
      </c>
    </row>
    <row r="441" spans="1:53">
      <c r="A441" s="92">
        <v>0.29830000000000001</v>
      </c>
      <c r="B441" s="92">
        <v>1.0394000000000001</v>
      </c>
      <c r="D441" s="92">
        <v>4.4442000000000004</v>
      </c>
      <c r="H441" s="92">
        <v>0.34200000000000003</v>
      </c>
      <c r="I441" s="92">
        <v>1.1177999999999999</v>
      </c>
      <c r="K441" s="92">
        <v>0.37630000000000002</v>
      </c>
      <c r="L441" s="92">
        <v>1.2058</v>
      </c>
      <c r="M441" s="92">
        <v>2.5219999999999998</v>
      </c>
      <c r="N441" s="92">
        <v>0.31969999999999998</v>
      </c>
      <c r="O441" s="92">
        <v>1.0953999999999999</v>
      </c>
      <c r="Q441" s="92">
        <v>1.1326000000000001</v>
      </c>
      <c r="R441" s="92">
        <v>2.3384</v>
      </c>
      <c r="AA441" s="92">
        <v>0.25969999999999999</v>
      </c>
      <c r="AB441" s="92">
        <v>0.56710000000000005</v>
      </c>
      <c r="AC441" s="92">
        <v>2.0354000000000001</v>
      </c>
      <c r="AD441" s="92">
        <v>4.2163000000000004</v>
      </c>
      <c r="AH441" s="92">
        <v>0.3049</v>
      </c>
      <c r="AI441" s="92">
        <v>1.0435000000000001</v>
      </c>
      <c r="AK441" s="92">
        <v>0.33029999999999998</v>
      </c>
      <c r="AL441" s="92">
        <v>1.1111</v>
      </c>
      <c r="AN441" s="92">
        <v>0.28560000000000002</v>
      </c>
      <c r="AO441" s="92">
        <v>1.0219</v>
      </c>
      <c r="AP441" s="92">
        <v>2.1678999999999999</v>
      </c>
      <c r="AQ441" s="92">
        <v>1.0609999999999999</v>
      </c>
      <c r="AR441" s="92">
        <v>2.1922000000000001</v>
      </c>
      <c r="AX441" s="92">
        <v>1.4874000000000001</v>
      </c>
      <c r="AY441" s="92">
        <v>2.0423</v>
      </c>
      <c r="BA441" s="92">
        <v>4.2497999999999996</v>
      </c>
    </row>
    <row r="442" spans="1:53">
      <c r="A442" s="92">
        <v>0.2984</v>
      </c>
      <c r="B442" s="92">
        <v>1.0397000000000001</v>
      </c>
      <c r="D442" s="92">
        <v>4.4455</v>
      </c>
      <c r="H442" s="92">
        <v>0.3422</v>
      </c>
      <c r="I442" s="92">
        <v>1.1182000000000001</v>
      </c>
      <c r="K442" s="92">
        <v>0.3765</v>
      </c>
      <c r="L442" s="92">
        <v>1.2061999999999999</v>
      </c>
      <c r="M442" s="92">
        <v>2.5228000000000002</v>
      </c>
      <c r="N442" s="92">
        <v>0.31990000000000002</v>
      </c>
      <c r="O442" s="92">
        <v>1.0956999999999999</v>
      </c>
      <c r="Q442" s="92">
        <v>1.133</v>
      </c>
      <c r="R442" s="92">
        <v>2.3391000000000002</v>
      </c>
      <c r="AA442" s="92">
        <v>0.25990000000000002</v>
      </c>
      <c r="AB442" s="92">
        <v>0.56740000000000002</v>
      </c>
      <c r="AC442" s="92">
        <v>2.036</v>
      </c>
      <c r="AD442" s="92">
        <v>4.2175000000000002</v>
      </c>
      <c r="AH442" s="92">
        <v>0.30499999999999999</v>
      </c>
      <c r="AI442" s="92">
        <v>1.0439000000000001</v>
      </c>
      <c r="AK442" s="92">
        <v>0.33050000000000002</v>
      </c>
      <c r="AL442" s="92">
        <v>1.1113999999999999</v>
      </c>
      <c r="AN442" s="92">
        <v>0.28570000000000001</v>
      </c>
      <c r="AO442" s="92">
        <v>1.0223</v>
      </c>
      <c r="AP442" s="92">
        <v>2.1686000000000001</v>
      </c>
      <c r="AQ442" s="92">
        <v>1.0612999999999999</v>
      </c>
      <c r="AR442" s="92">
        <v>2.1928999999999998</v>
      </c>
      <c r="AX442" s="92">
        <v>1.488</v>
      </c>
      <c r="AY442" s="92">
        <v>2.0430000000000001</v>
      </c>
      <c r="BA442" s="92">
        <v>4.2515999999999998</v>
      </c>
    </row>
    <row r="443" spans="1:53">
      <c r="A443" s="92">
        <v>0.29859999999999998</v>
      </c>
      <c r="B443" s="92">
        <v>1.04</v>
      </c>
      <c r="D443" s="92">
        <v>4.4469000000000003</v>
      </c>
      <c r="H443" s="92">
        <v>0.34239999999999998</v>
      </c>
      <c r="I443" s="92">
        <v>1.1186</v>
      </c>
      <c r="K443" s="92">
        <v>0.37669999999999998</v>
      </c>
      <c r="L443" s="92">
        <v>1.2065999999999999</v>
      </c>
      <c r="M443" s="92">
        <v>2.5236999999999998</v>
      </c>
      <c r="N443" s="92">
        <v>0.3201</v>
      </c>
      <c r="O443" s="92">
        <v>1.0961000000000001</v>
      </c>
      <c r="Q443" s="92">
        <v>1.1333</v>
      </c>
      <c r="R443" s="92">
        <v>2.3397999999999999</v>
      </c>
      <c r="AA443" s="92">
        <v>0.26</v>
      </c>
      <c r="AB443" s="92">
        <v>0.56779999999999997</v>
      </c>
      <c r="AC443" s="92">
        <v>2.0366</v>
      </c>
      <c r="AD443" s="92">
        <v>4.2187999999999999</v>
      </c>
      <c r="AH443" s="92">
        <v>0.30520000000000003</v>
      </c>
      <c r="AI443" s="92">
        <v>1.0443</v>
      </c>
      <c r="AK443" s="92">
        <v>0.33069999999999999</v>
      </c>
      <c r="AL443" s="92">
        <v>1.1117999999999999</v>
      </c>
      <c r="AN443" s="92">
        <v>0.28589999999999999</v>
      </c>
      <c r="AO443" s="92">
        <v>1.0226</v>
      </c>
      <c r="AP443" s="92">
        <v>2.1692999999999998</v>
      </c>
      <c r="AQ443" s="92">
        <v>1.0617000000000001</v>
      </c>
      <c r="AR443" s="92">
        <v>2.1936</v>
      </c>
      <c r="AX443" s="92">
        <v>1.4886999999999999</v>
      </c>
      <c r="AY443" s="92">
        <v>2.0438000000000001</v>
      </c>
      <c r="BA443" s="92">
        <v>4.2533000000000003</v>
      </c>
    </row>
    <row r="444" spans="1:53">
      <c r="A444" s="92">
        <v>0.29870000000000002</v>
      </c>
      <c r="B444" s="92">
        <v>1.0404</v>
      </c>
      <c r="D444" s="92">
        <v>4.4481999999999999</v>
      </c>
      <c r="H444" s="92">
        <v>0.34250000000000003</v>
      </c>
      <c r="I444" s="92">
        <v>1.1189</v>
      </c>
      <c r="K444" s="92">
        <v>0.37690000000000001</v>
      </c>
      <c r="L444" s="92">
        <v>1.2071000000000001</v>
      </c>
      <c r="M444" s="92">
        <v>2.5245000000000002</v>
      </c>
      <c r="N444" s="92">
        <v>0.32029999999999997</v>
      </c>
      <c r="O444" s="92">
        <v>1.0965</v>
      </c>
      <c r="Q444" s="92">
        <v>1.1336999999999999</v>
      </c>
      <c r="R444" s="92">
        <v>2.3405</v>
      </c>
      <c r="AA444" s="92">
        <v>0.26019999999999999</v>
      </c>
      <c r="AB444" s="92">
        <v>0.56810000000000005</v>
      </c>
      <c r="AC444" s="92">
        <v>2.0371999999999999</v>
      </c>
      <c r="AD444" s="92">
        <v>4.22</v>
      </c>
      <c r="AH444" s="92">
        <v>0.3054</v>
      </c>
      <c r="AI444" s="92">
        <v>1.0446</v>
      </c>
      <c r="AK444" s="92">
        <v>0.33090000000000003</v>
      </c>
      <c r="AL444" s="92">
        <v>1.1122000000000001</v>
      </c>
      <c r="AN444" s="92">
        <v>0.28610000000000002</v>
      </c>
      <c r="AO444" s="92">
        <v>1.0229999999999999</v>
      </c>
      <c r="AP444" s="92">
        <v>2.17</v>
      </c>
      <c r="AQ444" s="92">
        <v>1.0620000000000001</v>
      </c>
      <c r="AR444" s="92">
        <v>2.1941999999999999</v>
      </c>
      <c r="AX444" s="92">
        <v>1.4894000000000001</v>
      </c>
      <c r="AY444" s="92">
        <v>2.0446</v>
      </c>
      <c r="BA444" s="92">
        <v>4.2549999999999999</v>
      </c>
    </row>
    <row r="445" spans="1:53">
      <c r="A445" s="92">
        <v>0.2989</v>
      </c>
      <c r="B445" s="92">
        <v>1.0407</v>
      </c>
      <c r="D445" s="92">
        <v>4.4494999999999996</v>
      </c>
      <c r="H445" s="92">
        <v>0.3427</v>
      </c>
      <c r="I445" s="92">
        <v>1.1193</v>
      </c>
      <c r="K445" s="92">
        <v>0.37709999999999999</v>
      </c>
      <c r="L445" s="92">
        <v>1.2075</v>
      </c>
      <c r="M445" s="92">
        <v>2.5253000000000001</v>
      </c>
      <c r="N445" s="92">
        <v>0.32050000000000001</v>
      </c>
      <c r="O445" s="92">
        <v>1.0968</v>
      </c>
      <c r="Q445" s="92">
        <v>1.1341000000000001</v>
      </c>
      <c r="R445" s="92">
        <v>2.3412000000000002</v>
      </c>
      <c r="AA445" s="92">
        <v>0.26029999999999998</v>
      </c>
      <c r="AB445" s="92">
        <v>0.56840000000000002</v>
      </c>
      <c r="AC445" s="92">
        <v>2.0377999999999998</v>
      </c>
      <c r="AD445" s="92">
        <v>4.2211999999999996</v>
      </c>
      <c r="AH445" s="92">
        <v>0.30549999999999999</v>
      </c>
      <c r="AI445" s="92">
        <v>1.0449999999999999</v>
      </c>
      <c r="AK445" s="92">
        <v>0.33110000000000001</v>
      </c>
      <c r="AL445" s="92">
        <v>1.1126</v>
      </c>
      <c r="AN445" s="92">
        <v>0.2863</v>
      </c>
      <c r="AO445" s="92">
        <v>1.0233000000000001</v>
      </c>
      <c r="AP445" s="92">
        <v>2.1707000000000001</v>
      </c>
      <c r="AQ445" s="92">
        <v>1.0623</v>
      </c>
      <c r="AR445" s="92">
        <v>2.1949000000000001</v>
      </c>
      <c r="AX445" s="92">
        <v>1.4901</v>
      </c>
      <c r="AY445" s="92">
        <v>2.0453999999999999</v>
      </c>
      <c r="BA445" s="92">
        <v>4.2567000000000004</v>
      </c>
    </row>
    <row r="446" spans="1:53">
      <c r="A446" s="92">
        <v>0.29909999999999998</v>
      </c>
      <c r="B446" s="92">
        <v>1.0409999999999999</v>
      </c>
      <c r="D446" s="92">
        <v>4.4508999999999999</v>
      </c>
      <c r="H446" s="92">
        <v>0.34289999999999998</v>
      </c>
      <c r="I446" s="92">
        <v>1.1196999999999999</v>
      </c>
      <c r="K446" s="92">
        <v>0.37730000000000002</v>
      </c>
      <c r="L446" s="92">
        <v>1.2079</v>
      </c>
      <c r="M446" s="92">
        <v>2.5261999999999998</v>
      </c>
      <c r="N446" s="92">
        <v>0.3206</v>
      </c>
      <c r="O446" s="92">
        <v>1.0972</v>
      </c>
      <c r="Q446" s="92">
        <v>1.1344000000000001</v>
      </c>
      <c r="R446" s="92">
        <v>2.3418999999999999</v>
      </c>
      <c r="AA446" s="92">
        <v>0.26040000000000002</v>
      </c>
      <c r="AB446" s="92">
        <v>0.56869999999999998</v>
      </c>
      <c r="AC446" s="92">
        <v>2.0384000000000002</v>
      </c>
      <c r="AD446" s="92">
        <v>4.2224000000000004</v>
      </c>
      <c r="AH446" s="92">
        <v>0.30570000000000003</v>
      </c>
      <c r="AI446" s="92">
        <v>1.0452999999999999</v>
      </c>
      <c r="AK446" s="92">
        <v>0.33129999999999998</v>
      </c>
      <c r="AL446" s="92">
        <v>1.113</v>
      </c>
      <c r="AN446" s="92">
        <v>0.28639999999999999</v>
      </c>
      <c r="AO446" s="92">
        <v>1.0237000000000001</v>
      </c>
      <c r="AP446" s="92">
        <v>2.1714000000000002</v>
      </c>
      <c r="AQ446" s="92">
        <v>1.0627</v>
      </c>
      <c r="AR446" s="92">
        <v>2.1956000000000002</v>
      </c>
      <c r="AX446" s="92">
        <v>1.4906999999999999</v>
      </c>
      <c r="AY446" s="92">
        <v>2.0461</v>
      </c>
      <c r="BA446" s="92">
        <v>4.2584</v>
      </c>
    </row>
    <row r="447" spans="1:53">
      <c r="A447" s="92">
        <v>0.29920000000000002</v>
      </c>
      <c r="B447" s="92">
        <v>1.0414000000000001</v>
      </c>
      <c r="D447" s="92">
        <v>4.4522000000000004</v>
      </c>
      <c r="H447" s="92">
        <v>0.34310000000000002</v>
      </c>
      <c r="I447" s="92">
        <v>1.1201000000000001</v>
      </c>
      <c r="K447" s="92">
        <v>0.3775</v>
      </c>
      <c r="L447" s="92">
        <v>1.2083999999999999</v>
      </c>
      <c r="M447" s="92">
        <v>2.5270000000000001</v>
      </c>
      <c r="N447" s="92">
        <v>0.32079999999999997</v>
      </c>
      <c r="O447" s="92">
        <v>1.0974999999999999</v>
      </c>
      <c r="Q447" s="92">
        <v>1.1348</v>
      </c>
      <c r="R447" s="92">
        <v>2.3426</v>
      </c>
      <c r="AA447" s="92">
        <v>0.2606</v>
      </c>
      <c r="AB447" s="92">
        <v>0.56899999999999995</v>
      </c>
      <c r="AC447" s="92">
        <v>2.0390000000000001</v>
      </c>
      <c r="AD447" s="92">
        <v>4.2236000000000002</v>
      </c>
      <c r="AH447" s="92">
        <v>0.30590000000000001</v>
      </c>
      <c r="AI447" s="92">
        <v>1.0457000000000001</v>
      </c>
      <c r="AK447" s="92">
        <v>0.33139999999999997</v>
      </c>
      <c r="AL447" s="92">
        <v>1.1133999999999999</v>
      </c>
      <c r="AN447" s="92">
        <v>0.28660000000000002</v>
      </c>
      <c r="AO447" s="92">
        <v>1.024</v>
      </c>
      <c r="AP447" s="92">
        <v>2.1720999999999999</v>
      </c>
      <c r="AQ447" s="92">
        <v>1.0629999999999999</v>
      </c>
      <c r="AR447" s="92">
        <v>2.1962999999999999</v>
      </c>
      <c r="AX447" s="92">
        <v>1.4914000000000001</v>
      </c>
      <c r="AY447" s="92">
        <v>2.0468999999999999</v>
      </c>
      <c r="BA447" s="92">
        <v>4.2602000000000002</v>
      </c>
    </row>
    <row r="448" spans="1:53">
      <c r="A448" s="92">
        <v>0.2994</v>
      </c>
      <c r="B448" s="92">
        <v>1.0417000000000001</v>
      </c>
      <c r="D448" s="92">
        <v>4.4535999999999998</v>
      </c>
      <c r="H448" s="92">
        <v>0.34329999999999999</v>
      </c>
      <c r="I448" s="92">
        <v>1.1204000000000001</v>
      </c>
      <c r="K448" s="92">
        <v>0.37780000000000002</v>
      </c>
      <c r="L448" s="92">
        <v>1.2088000000000001</v>
      </c>
      <c r="M448" s="92">
        <v>2.5278999999999998</v>
      </c>
      <c r="N448" s="92">
        <v>0.32100000000000001</v>
      </c>
      <c r="O448" s="92">
        <v>1.0979000000000001</v>
      </c>
      <c r="Q448" s="92">
        <v>1.1351</v>
      </c>
      <c r="R448" s="92">
        <v>2.3433000000000002</v>
      </c>
      <c r="AA448" s="92">
        <v>0.26069999999999999</v>
      </c>
      <c r="AB448" s="92">
        <v>0.56930000000000003</v>
      </c>
      <c r="AC448" s="92">
        <v>2.0396999999999998</v>
      </c>
      <c r="AD448" s="92">
        <v>4.2248000000000001</v>
      </c>
      <c r="AH448" s="92">
        <v>0.30609999999999998</v>
      </c>
      <c r="AI448" s="92">
        <v>1.046</v>
      </c>
      <c r="AK448" s="92">
        <v>0.33160000000000001</v>
      </c>
      <c r="AL448" s="92">
        <v>1.1137999999999999</v>
      </c>
      <c r="AN448" s="92">
        <v>0.2868</v>
      </c>
      <c r="AO448" s="92">
        <v>1.0244</v>
      </c>
      <c r="AP448" s="92">
        <v>2.1728000000000001</v>
      </c>
      <c r="AQ448" s="92">
        <v>1.0632999999999999</v>
      </c>
      <c r="AR448" s="92">
        <v>2.1968999999999999</v>
      </c>
      <c r="AX448" s="92">
        <v>1.4921</v>
      </c>
      <c r="AY448" s="92">
        <v>2.0476999999999999</v>
      </c>
      <c r="BA448" s="92">
        <v>4.2618999999999998</v>
      </c>
    </row>
    <row r="449" spans="1:53">
      <c r="A449" s="92">
        <v>0.29949999999999999</v>
      </c>
      <c r="B449" s="92">
        <v>1.042</v>
      </c>
      <c r="D449" s="92">
        <v>4.4549000000000003</v>
      </c>
      <c r="H449" s="92">
        <v>0.34339999999999998</v>
      </c>
      <c r="I449" s="92">
        <v>1.1208</v>
      </c>
      <c r="K449" s="92">
        <v>0.378</v>
      </c>
      <c r="L449" s="92">
        <v>1.2092000000000001</v>
      </c>
      <c r="M449" s="92">
        <v>2.5287000000000002</v>
      </c>
      <c r="N449" s="92">
        <v>0.32119999999999999</v>
      </c>
      <c r="O449" s="92">
        <v>1.0983000000000001</v>
      </c>
      <c r="Q449" s="92">
        <v>1.1355</v>
      </c>
      <c r="R449" s="92">
        <v>2.3439999999999999</v>
      </c>
      <c r="AA449" s="92">
        <v>0.26090000000000002</v>
      </c>
      <c r="AB449" s="92">
        <v>0.5696</v>
      </c>
      <c r="AC449" s="92">
        <v>2.0402999999999998</v>
      </c>
      <c r="AD449" s="92">
        <v>4.2260999999999997</v>
      </c>
      <c r="AH449" s="92">
        <v>0.30620000000000003</v>
      </c>
      <c r="AI449" s="92">
        <v>1.0464</v>
      </c>
      <c r="AK449" s="92">
        <v>0.33179999999999998</v>
      </c>
      <c r="AL449" s="92">
        <v>1.1141000000000001</v>
      </c>
      <c r="AN449" s="92">
        <v>0.28689999999999999</v>
      </c>
      <c r="AO449" s="92">
        <v>1.0246999999999999</v>
      </c>
      <c r="AP449" s="92">
        <v>2.1735000000000002</v>
      </c>
      <c r="AQ449" s="92">
        <v>1.0636000000000001</v>
      </c>
      <c r="AR449" s="92">
        <v>2.1976</v>
      </c>
      <c r="AX449" s="92">
        <v>1.4927999999999999</v>
      </c>
      <c r="AY449" s="92">
        <v>2.0485000000000002</v>
      </c>
      <c r="BA449" s="92">
        <v>4.2636000000000003</v>
      </c>
    </row>
    <row r="450" spans="1:53">
      <c r="A450" s="92">
        <v>0.29970000000000002</v>
      </c>
      <c r="B450" s="92">
        <v>1.0424</v>
      </c>
      <c r="D450" s="92">
        <v>4.4561999999999999</v>
      </c>
      <c r="H450" s="92">
        <v>0.34360000000000002</v>
      </c>
      <c r="I450" s="92">
        <v>1.1212</v>
      </c>
      <c r="K450" s="92">
        <v>0.37819999999999998</v>
      </c>
      <c r="L450" s="92">
        <v>1.2097</v>
      </c>
      <c r="M450" s="92">
        <v>2.5295999999999998</v>
      </c>
      <c r="N450" s="92">
        <v>0.32140000000000002</v>
      </c>
      <c r="O450" s="92">
        <v>1.0986</v>
      </c>
      <c r="Q450" s="92">
        <v>1.1357999999999999</v>
      </c>
      <c r="R450" s="92">
        <v>2.3447</v>
      </c>
      <c r="AA450" s="92">
        <v>0.26100000000000001</v>
      </c>
      <c r="AB450" s="92">
        <v>0.56989999999999996</v>
      </c>
      <c r="AC450" s="92">
        <v>2.0409000000000002</v>
      </c>
      <c r="AD450" s="92">
        <v>4.2272999999999996</v>
      </c>
      <c r="AH450" s="92">
        <v>0.30640000000000001</v>
      </c>
      <c r="AI450" s="92">
        <v>1.0467</v>
      </c>
      <c r="AK450" s="92">
        <v>0.33200000000000002</v>
      </c>
      <c r="AL450" s="92">
        <v>1.1145</v>
      </c>
      <c r="AN450" s="92">
        <v>0.28710000000000002</v>
      </c>
      <c r="AO450" s="92">
        <v>1.0250999999999999</v>
      </c>
      <c r="AP450" s="92">
        <v>2.1741999999999999</v>
      </c>
      <c r="AQ450" s="92">
        <v>1.0640000000000001</v>
      </c>
      <c r="AR450" s="92">
        <v>2.1983000000000001</v>
      </c>
      <c r="AX450" s="92">
        <v>1.4934000000000001</v>
      </c>
      <c r="AY450" s="92">
        <v>2.0491999999999999</v>
      </c>
      <c r="BA450" s="92">
        <v>4.2652999999999999</v>
      </c>
    </row>
    <row r="451" spans="1:53">
      <c r="A451" s="92">
        <v>0.2999</v>
      </c>
      <c r="B451" s="92">
        <v>1.0427</v>
      </c>
      <c r="D451" s="92">
        <v>4.4576000000000002</v>
      </c>
      <c r="H451" s="92">
        <v>0.34379999999999999</v>
      </c>
      <c r="I451" s="92">
        <v>1.1214999999999999</v>
      </c>
      <c r="K451" s="92">
        <v>0.37840000000000001</v>
      </c>
      <c r="L451" s="92">
        <v>1.2101</v>
      </c>
      <c r="M451" s="92">
        <v>2.5304000000000002</v>
      </c>
      <c r="N451" s="92">
        <v>0.32150000000000001</v>
      </c>
      <c r="O451" s="92">
        <v>1.099</v>
      </c>
      <c r="Q451" s="92">
        <v>1.1362000000000001</v>
      </c>
      <c r="R451" s="92">
        <v>2.3454999999999999</v>
      </c>
      <c r="AA451" s="92">
        <v>0.26119999999999999</v>
      </c>
      <c r="AB451" s="92">
        <v>0.57020000000000004</v>
      </c>
      <c r="AC451" s="92">
        <v>2.0415000000000001</v>
      </c>
      <c r="AD451" s="92">
        <v>4.2285000000000004</v>
      </c>
      <c r="AH451" s="92">
        <v>0.30659999999999998</v>
      </c>
      <c r="AI451" s="92">
        <v>1.0470999999999999</v>
      </c>
      <c r="AK451" s="92">
        <v>0.3322</v>
      </c>
      <c r="AL451" s="92">
        <v>1.1149</v>
      </c>
      <c r="AN451" s="92">
        <v>0.2873</v>
      </c>
      <c r="AO451" s="92">
        <v>1.0255000000000001</v>
      </c>
      <c r="AP451" s="92">
        <v>2.1749000000000001</v>
      </c>
      <c r="AQ451" s="92">
        <v>1.0643</v>
      </c>
      <c r="AR451" s="92">
        <v>2.1989999999999998</v>
      </c>
      <c r="AX451" s="92">
        <v>1.4941</v>
      </c>
      <c r="AY451" s="92">
        <v>2.0499999999999998</v>
      </c>
      <c r="BA451" s="92">
        <v>4.2671000000000001</v>
      </c>
    </row>
    <row r="452" spans="1:53">
      <c r="A452" s="92">
        <v>0.3</v>
      </c>
      <c r="B452" s="92">
        <v>1.0429999999999999</v>
      </c>
      <c r="D452" s="92">
        <v>4.4588999999999999</v>
      </c>
      <c r="H452" s="92">
        <v>0.34399999999999997</v>
      </c>
      <c r="I452" s="92">
        <v>1.1218999999999999</v>
      </c>
      <c r="K452" s="92">
        <v>0.37859999999999999</v>
      </c>
      <c r="L452" s="92">
        <v>1.2104999999999999</v>
      </c>
      <c r="M452" s="92">
        <v>2.5312999999999999</v>
      </c>
      <c r="N452" s="92">
        <v>0.32169999999999999</v>
      </c>
      <c r="O452" s="92">
        <v>1.0993999999999999</v>
      </c>
      <c r="Q452" s="92">
        <v>1.1365000000000001</v>
      </c>
      <c r="R452" s="92">
        <v>2.3462000000000001</v>
      </c>
      <c r="AA452" s="92">
        <v>0.26129999999999998</v>
      </c>
      <c r="AB452" s="92">
        <v>0.57050000000000001</v>
      </c>
      <c r="AC452" s="92">
        <v>2.0421</v>
      </c>
      <c r="AD452" s="92">
        <v>4.2297000000000002</v>
      </c>
      <c r="AH452" s="92">
        <v>0.30669999999999997</v>
      </c>
      <c r="AI452" s="92">
        <v>1.0474000000000001</v>
      </c>
      <c r="AK452" s="92">
        <v>0.33239999999999997</v>
      </c>
      <c r="AL452" s="92">
        <v>1.1153</v>
      </c>
      <c r="AN452" s="92">
        <v>0.28749999999999998</v>
      </c>
      <c r="AO452" s="92">
        <v>1.0258</v>
      </c>
      <c r="AP452" s="92">
        <v>2.1756000000000002</v>
      </c>
      <c r="AQ452" s="92">
        <v>1.0646</v>
      </c>
      <c r="AR452" s="92">
        <v>2.1996000000000002</v>
      </c>
      <c r="AX452" s="92">
        <v>1.4947999999999999</v>
      </c>
      <c r="AY452" s="92">
        <v>2.0508000000000002</v>
      </c>
      <c r="BA452" s="92">
        <v>4.2687999999999997</v>
      </c>
    </row>
    <row r="453" spans="1:53">
      <c r="A453" s="92">
        <v>0.30020000000000002</v>
      </c>
      <c r="B453" s="92">
        <v>1.0434000000000001</v>
      </c>
      <c r="D453" s="92">
        <v>4.4603000000000002</v>
      </c>
      <c r="H453" s="92">
        <v>0.34420000000000001</v>
      </c>
      <c r="I453" s="92">
        <v>1.1223000000000001</v>
      </c>
      <c r="K453" s="92">
        <v>0.37880000000000003</v>
      </c>
      <c r="L453" s="92">
        <v>1.2110000000000001</v>
      </c>
      <c r="M453" s="92">
        <v>2.5322</v>
      </c>
      <c r="N453" s="92">
        <v>0.32190000000000002</v>
      </c>
      <c r="O453" s="92">
        <v>1.0996999999999999</v>
      </c>
      <c r="Q453" s="92">
        <v>1.1369</v>
      </c>
      <c r="R453" s="92">
        <v>2.3469000000000002</v>
      </c>
      <c r="AA453" s="92">
        <v>0.26150000000000001</v>
      </c>
      <c r="AB453" s="92">
        <v>0.57079999999999997</v>
      </c>
      <c r="AC453" s="92">
        <v>2.0427</v>
      </c>
      <c r="AD453" s="92">
        <v>4.2309999999999999</v>
      </c>
      <c r="AH453" s="92">
        <v>0.30690000000000001</v>
      </c>
      <c r="AI453" s="92">
        <v>1.0478000000000001</v>
      </c>
      <c r="AK453" s="92">
        <v>0.33260000000000001</v>
      </c>
      <c r="AL453" s="92">
        <v>1.1156999999999999</v>
      </c>
      <c r="AN453" s="92">
        <v>0.28760000000000002</v>
      </c>
      <c r="AO453" s="92">
        <v>1.0262</v>
      </c>
      <c r="AP453" s="92">
        <v>2.1762999999999999</v>
      </c>
      <c r="AQ453" s="92">
        <v>1.0649999999999999</v>
      </c>
      <c r="AR453" s="92">
        <v>2.2002999999999999</v>
      </c>
      <c r="AX453" s="92">
        <v>1.4955000000000001</v>
      </c>
      <c r="AY453" s="92">
        <v>2.0516000000000001</v>
      </c>
      <c r="BA453" s="92">
        <v>4.2705000000000002</v>
      </c>
    </row>
    <row r="454" spans="1:53">
      <c r="A454" s="92">
        <v>0.3004</v>
      </c>
      <c r="B454" s="92">
        <v>1.0437000000000001</v>
      </c>
      <c r="D454" s="92">
        <v>4.4615999999999998</v>
      </c>
      <c r="H454" s="92">
        <v>0.34429999999999999</v>
      </c>
      <c r="I454" s="92">
        <v>1.1226</v>
      </c>
      <c r="K454" s="92">
        <v>0.379</v>
      </c>
      <c r="L454" s="92">
        <v>1.2114</v>
      </c>
      <c r="M454" s="92">
        <v>2.5329999999999999</v>
      </c>
      <c r="N454" s="92">
        <v>0.3221</v>
      </c>
      <c r="O454" s="92">
        <v>1.1001000000000001</v>
      </c>
      <c r="Q454" s="92">
        <v>1.1372</v>
      </c>
      <c r="R454" s="92">
        <v>2.3475999999999999</v>
      </c>
      <c r="AA454" s="92">
        <v>0.2616</v>
      </c>
      <c r="AB454" s="92">
        <v>0.57110000000000005</v>
      </c>
      <c r="AC454" s="92">
        <v>2.0432999999999999</v>
      </c>
      <c r="AD454" s="92">
        <v>4.2321999999999997</v>
      </c>
      <c r="AH454" s="92">
        <v>0.30709999999999998</v>
      </c>
      <c r="AI454" s="92">
        <v>1.0481</v>
      </c>
      <c r="AK454" s="92">
        <v>0.33279999999999998</v>
      </c>
      <c r="AL454" s="92">
        <v>1.1161000000000001</v>
      </c>
      <c r="AN454" s="92">
        <v>0.2878</v>
      </c>
      <c r="AO454" s="92">
        <v>1.0265</v>
      </c>
      <c r="AP454" s="92">
        <v>2.177</v>
      </c>
      <c r="AQ454" s="92">
        <v>1.0652999999999999</v>
      </c>
      <c r="AR454" s="92">
        <v>2.2010000000000001</v>
      </c>
      <c r="AX454" s="92">
        <v>1.4962</v>
      </c>
      <c r="AY454" s="92">
        <v>2.0522999999999998</v>
      </c>
      <c r="BA454" s="92">
        <v>4.2723000000000004</v>
      </c>
    </row>
    <row r="455" spans="1:53">
      <c r="A455" s="92">
        <v>0.30049999999999999</v>
      </c>
      <c r="B455" s="92">
        <v>1.044</v>
      </c>
      <c r="D455" s="92">
        <v>4.4630000000000001</v>
      </c>
      <c r="H455" s="92">
        <v>0.34449999999999997</v>
      </c>
      <c r="I455" s="92">
        <v>1.123</v>
      </c>
      <c r="K455" s="92">
        <v>0.37930000000000003</v>
      </c>
      <c r="L455" s="92">
        <v>1.2118</v>
      </c>
      <c r="M455" s="92">
        <v>2.5339</v>
      </c>
      <c r="N455" s="92">
        <v>0.32229999999999998</v>
      </c>
      <c r="O455" s="92">
        <v>1.1004</v>
      </c>
      <c r="Q455" s="92">
        <v>1.1375999999999999</v>
      </c>
      <c r="R455" s="92">
        <v>2.3483000000000001</v>
      </c>
      <c r="AA455" s="92">
        <v>0.26179999999999998</v>
      </c>
      <c r="AB455" s="92">
        <v>0.57140000000000002</v>
      </c>
      <c r="AC455" s="92">
        <v>2.0438999999999998</v>
      </c>
      <c r="AD455" s="92">
        <v>4.2333999999999996</v>
      </c>
      <c r="AH455" s="92">
        <v>0.30719999999999997</v>
      </c>
      <c r="AI455" s="92">
        <v>1.0485</v>
      </c>
      <c r="AK455" s="92">
        <v>0.33300000000000002</v>
      </c>
      <c r="AL455" s="92">
        <v>1.1165</v>
      </c>
      <c r="AN455" s="92">
        <v>0.28799999999999998</v>
      </c>
      <c r="AO455" s="92">
        <v>1.0268999999999999</v>
      </c>
      <c r="AP455" s="92">
        <v>2.1777000000000002</v>
      </c>
      <c r="AQ455" s="92">
        <v>1.0656000000000001</v>
      </c>
      <c r="AR455" s="92">
        <v>2.2017000000000002</v>
      </c>
      <c r="AX455" s="92">
        <v>1.4967999999999999</v>
      </c>
      <c r="AY455" s="92">
        <v>2.0531000000000001</v>
      </c>
      <c r="BA455" s="92">
        <v>4.274</v>
      </c>
    </row>
    <row r="456" spans="1:53">
      <c r="A456" s="92">
        <v>0.30070000000000002</v>
      </c>
      <c r="B456" s="92">
        <v>1.0443</v>
      </c>
      <c r="D456" s="92">
        <v>4.4642999999999997</v>
      </c>
      <c r="H456" s="92">
        <v>0.34470000000000001</v>
      </c>
      <c r="I456" s="92">
        <v>1.1234</v>
      </c>
      <c r="K456" s="92">
        <v>0.3795</v>
      </c>
      <c r="L456" s="92">
        <v>1.2122999999999999</v>
      </c>
      <c r="M456" s="92">
        <v>2.5347</v>
      </c>
      <c r="N456" s="92">
        <v>0.32240000000000002</v>
      </c>
      <c r="O456" s="92">
        <v>1.1008</v>
      </c>
      <c r="Q456" s="92">
        <v>1.1378999999999999</v>
      </c>
      <c r="R456" s="92">
        <v>2.3490000000000002</v>
      </c>
      <c r="AA456" s="92">
        <v>0.26190000000000002</v>
      </c>
      <c r="AB456" s="92">
        <v>0.57169999999999999</v>
      </c>
      <c r="AC456" s="92">
        <v>2.0445000000000002</v>
      </c>
      <c r="AD456" s="92">
        <v>4.2346000000000004</v>
      </c>
      <c r="AH456" s="92">
        <v>0.30740000000000001</v>
      </c>
      <c r="AI456" s="92">
        <v>1.0488</v>
      </c>
      <c r="AK456" s="92">
        <v>0.33310000000000001</v>
      </c>
      <c r="AL456" s="92">
        <v>1.1169</v>
      </c>
      <c r="AN456" s="92">
        <v>0.28820000000000001</v>
      </c>
      <c r="AO456" s="92">
        <v>1.0271999999999999</v>
      </c>
      <c r="AP456" s="92">
        <v>2.1783999999999999</v>
      </c>
      <c r="AQ456" s="92">
        <v>1.0660000000000001</v>
      </c>
      <c r="AR456" s="92">
        <v>2.2023000000000001</v>
      </c>
      <c r="AX456" s="92">
        <v>1.4975000000000001</v>
      </c>
      <c r="AY456" s="92">
        <v>2.0539000000000001</v>
      </c>
      <c r="BA456" s="92">
        <v>4.2756999999999996</v>
      </c>
    </row>
    <row r="457" spans="1:53">
      <c r="A457" s="92">
        <v>0.30080000000000001</v>
      </c>
      <c r="B457" s="92">
        <v>1.0447</v>
      </c>
      <c r="D457" s="92">
        <v>4.4656000000000002</v>
      </c>
      <c r="H457" s="92">
        <v>0.34489999999999998</v>
      </c>
      <c r="I457" s="92">
        <v>1.1237999999999999</v>
      </c>
      <c r="K457" s="92">
        <v>0.37969999999999998</v>
      </c>
      <c r="L457" s="92">
        <v>1.2126999999999999</v>
      </c>
      <c r="M457" s="92">
        <v>2.5356000000000001</v>
      </c>
      <c r="N457" s="92">
        <v>0.3226</v>
      </c>
      <c r="O457" s="92">
        <v>1.1012</v>
      </c>
      <c r="Q457" s="92">
        <v>1.1383000000000001</v>
      </c>
      <c r="R457" s="92">
        <v>2.3496999999999999</v>
      </c>
      <c r="AA457" s="92">
        <v>0.2621</v>
      </c>
      <c r="AB457" s="92">
        <v>0.57199999999999995</v>
      </c>
      <c r="AC457" s="92">
        <v>2.0451000000000001</v>
      </c>
      <c r="AD457" s="92">
        <v>4.2359</v>
      </c>
      <c r="AH457" s="92">
        <v>0.30759999999999998</v>
      </c>
      <c r="AI457" s="92">
        <v>1.0491999999999999</v>
      </c>
      <c r="AK457" s="92">
        <v>0.33329999999999999</v>
      </c>
      <c r="AL457" s="92">
        <v>1.1172</v>
      </c>
      <c r="AN457" s="92">
        <v>0.2883</v>
      </c>
      <c r="AO457" s="92">
        <v>1.0276000000000001</v>
      </c>
      <c r="AP457" s="92">
        <v>2.1791</v>
      </c>
      <c r="AQ457" s="92">
        <v>1.0663</v>
      </c>
      <c r="AR457" s="92">
        <v>2.2029999999999998</v>
      </c>
      <c r="AX457" s="92">
        <v>1.4982</v>
      </c>
      <c r="AY457" s="92">
        <v>2.0547</v>
      </c>
      <c r="BA457" s="92">
        <v>4.2774999999999999</v>
      </c>
    </row>
    <row r="458" spans="1:53">
      <c r="A458" s="92">
        <v>0.30099999999999999</v>
      </c>
      <c r="B458" s="92">
        <v>1.0449999999999999</v>
      </c>
      <c r="D458" s="92">
        <v>4.4669999999999996</v>
      </c>
      <c r="H458" s="92">
        <v>0.34499999999999997</v>
      </c>
      <c r="I458" s="92">
        <v>1.1241000000000001</v>
      </c>
      <c r="K458" s="92">
        <v>0.37990000000000002</v>
      </c>
      <c r="L458" s="92">
        <v>1.2131000000000001</v>
      </c>
      <c r="M458" s="92">
        <v>2.5364</v>
      </c>
      <c r="N458" s="92">
        <v>0.32279999999999998</v>
      </c>
      <c r="O458" s="92">
        <v>1.1014999999999999</v>
      </c>
      <c r="Q458" s="92">
        <v>1.1387</v>
      </c>
      <c r="R458" s="92">
        <v>2.3504</v>
      </c>
      <c r="AA458" s="92">
        <v>0.26219999999999999</v>
      </c>
      <c r="AB458" s="92">
        <v>0.57230000000000003</v>
      </c>
      <c r="AC458" s="92">
        <v>2.0457000000000001</v>
      </c>
      <c r="AD458" s="92">
        <v>4.2370999999999999</v>
      </c>
      <c r="AH458" s="92">
        <v>0.30769999999999997</v>
      </c>
      <c r="AI458" s="92">
        <v>1.0496000000000001</v>
      </c>
      <c r="AK458" s="92">
        <v>0.33350000000000002</v>
      </c>
      <c r="AL458" s="92">
        <v>1.1175999999999999</v>
      </c>
      <c r="AN458" s="92">
        <v>0.28849999999999998</v>
      </c>
      <c r="AO458" s="92">
        <v>1.0279</v>
      </c>
      <c r="AP458" s="92">
        <v>2.1798000000000002</v>
      </c>
      <c r="AQ458" s="92">
        <v>1.0666</v>
      </c>
      <c r="AR458" s="92">
        <v>2.2037</v>
      </c>
      <c r="AX458" s="92">
        <v>1.4988999999999999</v>
      </c>
      <c r="AY458" s="92">
        <v>2.0554000000000001</v>
      </c>
      <c r="BA458" s="92">
        <v>4.2792000000000003</v>
      </c>
    </row>
    <row r="459" spans="1:53">
      <c r="A459" s="92">
        <v>0.30120000000000002</v>
      </c>
      <c r="B459" s="92">
        <v>1.0452999999999999</v>
      </c>
      <c r="D459" s="92">
        <v>4.4683000000000002</v>
      </c>
      <c r="H459" s="92">
        <v>0.34520000000000001</v>
      </c>
      <c r="I459" s="92">
        <v>1.1245000000000001</v>
      </c>
      <c r="K459" s="92">
        <v>0.38009999999999999</v>
      </c>
      <c r="L459" s="92">
        <v>1.2136</v>
      </c>
      <c r="M459" s="92">
        <v>2.5373000000000001</v>
      </c>
      <c r="N459" s="92">
        <v>0.32300000000000001</v>
      </c>
      <c r="O459" s="92">
        <v>1.1019000000000001</v>
      </c>
      <c r="Q459" s="92">
        <v>1.139</v>
      </c>
      <c r="R459" s="92">
        <v>2.3512</v>
      </c>
      <c r="AA459" s="92">
        <v>0.26240000000000002</v>
      </c>
      <c r="AB459" s="92">
        <v>0.5726</v>
      </c>
      <c r="AC459" s="92">
        <v>2.0464000000000002</v>
      </c>
      <c r="AD459" s="92">
        <v>4.2382999999999997</v>
      </c>
      <c r="AH459" s="92">
        <v>0.30790000000000001</v>
      </c>
      <c r="AI459" s="92">
        <v>1.0499000000000001</v>
      </c>
      <c r="AK459" s="92">
        <v>0.3337</v>
      </c>
      <c r="AL459" s="92">
        <v>1.1180000000000001</v>
      </c>
      <c r="AN459" s="92">
        <v>0.28870000000000001</v>
      </c>
      <c r="AO459" s="92">
        <v>1.0283</v>
      </c>
      <c r="AP459" s="92">
        <v>2.1804999999999999</v>
      </c>
      <c r="AQ459" s="92">
        <v>1.0669999999999999</v>
      </c>
      <c r="AR459" s="92">
        <v>2.2044000000000001</v>
      </c>
      <c r="AX459" s="92">
        <v>1.4996</v>
      </c>
      <c r="AY459" s="92">
        <v>2.0562</v>
      </c>
      <c r="BA459" s="92">
        <v>4.2808999999999999</v>
      </c>
    </row>
    <row r="460" spans="1:53">
      <c r="A460" s="92">
        <v>0.30130000000000001</v>
      </c>
      <c r="B460" s="92">
        <v>1.0457000000000001</v>
      </c>
      <c r="D460" s="92">
        <v>4.4696999999999996</v>
      </c>
      <c r="H460" s="92">
        <v>0.34539999999999998</v>
      </c>
      <c r="I460" s="92">
        <v>1.1249</v>
      </c>
      <c r="K460" s="92">
        <v>0.38030000000000003</v>
      </c>
      <c r="L460" s="92">
        <v>1.214</v>
      </c>
      <c r="M460" s="92">
        <v>2.5381</v>
      </c>
      <c r="N460" s="92">
        <v>0.32319999999999999</v>
      </c>
      <c r="O460" s="92">
        <v>1.1023000000000001</v>
      </c>
      <c r="Q460" s="92">
        <v>1.1394</v>
      </c>
      <c r="R460" s="92">
        <v>2.3519000000000001</v>
      </c>
      <c r="AA460" s="92">
        <v>0.26250000000000001</v>
      </c>
      <c r="AB460" s="92">
        <v>0.57289999999999996</v>
      </c>
      <c r="AC460" s="92">
        <v>2.0470000000000002</v>
      </c>
      <c r="AD460" s="92">
        <v>4.2394999999999996</v>
      </c>
      <c r="AH460" s="92">
        <v>0.30809999999999998</v>
      </c>
      <c r="AI460" s="92">
        <v>1.0503</v>
      </c>
      <c r="AK460" s="92">
        <v>0.33389999999999997</v>
      </c>
      <c r="AL460" s="92">
        <v>1.1184000000000001</v>
      </c>
      <c r="AN460" s="92">
        <v>0.2888</v>
      </c>
      <c r="AO460" s="92">
        <v>1.0286</v>
      </c>
      <c r="AP460" s="92">
        <v>2.1812</v>
      </c>
      <c r="AQ460" s="92">
        <v>1.0672999999999999</v>
      </c>
      <c r="AR460" s="92">
        <v>2.2050999999999998</v>
      </c>
      <c r="AX460" s="92">
        <v>1.5002</v>
      </c>
      <c r="AY460" s="92">
        <v>2.0569999999999999</v>
      </c>
      <c r="BA460" s="92">
        <v>4.2827000000000002</v>
      </c>
    </row>
    <row r="461" spans="1:53">
      <c r="A461" s="92">
        <v>0.30149999999999999</v>
      </c>
      <c r="B461" s="92">
        <v>1.046</v>
      </c>
      <c r="D461" s="92">
        <v>4.4710000000000001</v>
      </c>
      <c r="H461" s="92">
        <v>0.34560000000000002</v>
      </c>
      <c r="I461" s="92">
        <v>1.1252</v>
      </c>
      <c r="K461" s="92">
        <v>0.38059999999999999</v>
      </c>
      <c r="L461" s="92">
        <v>1.2143999999999999</v>
      </c>
      <c r="M461" s="92">
        <v>2.5390000000000001</v>
      </c>
      <c r="N461" s="92">
        <v>0.32329999999999998</v>
      </c>
      <c r="O461" s="92">
        <v>1.1026</v>
      </c>
      <c r="Q461" s="92">
        <v>1.1396999999999999</v>
      </c>
      <c r="R461" s="92">
        <v>2.3525999999999998</v>
      </c>
      <c r="AA461" s="92">
        <v>0.26269999999999999</v>
      </c>
      <c r="AB461" s="92">
        <v>0.57320000000000004</v>
      </c>
      <c r="AC461" s="92">
        <v>2.0476000000000001</v>
      </c>
      <c r="AD461" s="92">
        <v>4.2408000000000001</v>
      </c>
      <c r="AH461" s="92">
        <v>0.30819999999999997</v>
      </c>
      <c r="AI461" s="92">
        <v>1.0506</v>
      </c>
      <c r="AK461" s="92">
        <v>0.33410000000000001</v>
      </c>
      <c r="AL461" s="92">
        <v>1.1188</v>
      </c>
      <c r="AN461" s="92">
        <v>0.28899999999999998</v>
      </c>
      <c r="AO461" s="92">
        <v>1.0289999999999999</v>
      </c>
      <c r="AP461" s="92">
        <v>2.1819000000000002</v>
      </c>
      <c r="AQ461" s="92">
        <v>1.0676000000000001</v>
      </c>
      <c r="AR461" s="92">
        <v>2.2057000000000002</v>
      </c>
      <c r="AX461" s="92">
        <v>1.5008999999999999</v>
      </c>
      <c r="AY461" s="92">
        <v>2.0577999999999999</v>
      </c>
      <c r="BA461" s="92">
        <v>4.2843999999999998</v>
      </c>
    </row>
    <row r="462" spans="1:53">
      <c r="A462" s="92">
        <v>0.30170000000000002</v>
      </c>
      <c r="B462" s="92">
        <v>1.0463</v>
      </c>
      <c r="D462" s="92">
        <v>4.4724000000000004</v>
      </c>
      <c r="H462" s="92">
        <v>0.3458</v>
      </c>
      <c r="I462" s="92">
        <v>1.1255999999999999</v>
      </c>
      <c r="K462" s="92">
        <v>0.38080000000000003</v>
      </c>
      <c r="L462" s="92">
        <v>1.2149000000000001</v>
      </c>
      <c r="M462" s="92">
        <v>2.5398000000000001</v>
      </c>
      <c r="N462" s="92">
        <v>0.32350000000000001</v>
      </c>
      <c r="O462" s="92">
        <v>1.103</v>
      </c>
      <c r="Q462" s="92">
        <v>1.1400999999999999</v>
      </c>
      <c r="R462" s="92">
        <v>2.3532999999999999</v>
      </c>
      <c r="AA462" s="92">
        <v>0.26279999999999998</v>
      </c>
      <c r="AB462" s="92">
        <v>0.57350000000000001</v>
      </c>
      <c r="AC462" s="92">
        <v>2.0482</v>
      </c>
      <c r="AD462" s="92">
        <v>4.242</v>
      </c>
      <c r="AH462" s="92">
        <v>0.30840000000000001</v>
      </c>
      <c r="AI462" s="92">
        <v>1.0509999999999999</v>
      </c>
      <c r="AK462" s="92">
        <v>0.33429999999999999</v>
      </c>
      <c r="AL462" s="92">
        <v>1.1192</v>
      </c>
      <c r="AN462" s="92">
        <v>0.28920000000000001</v>
      </c>
      <c r="AO462" s="92">
        <v>1.0294000000000001</v>
      </c>
      <c r="AP462" s="92">
        <v>2.1825999999999999</v>
      </c>
      <c r="AQ462" s="92">
        <v>1.0680000000000001</v>
      </c>
      <c r="AR462" s="92">
        <v>2.2063999999999999</v>
      </c>
      <c r="AX462" s="92">
        <v>1.5016</v>
      </c>
      <c r="AY462" s="92">
        <v>2.0585</v>
      </c>
      <c r="BA462" s="92">
        <v>4.2861000000000002</v>
      </c>
    </row>
    <row r="463" spans="1:53">
      <c r="A463" s="92">
        <v>0.30180000000000001</v>
      </c>
      <c r="B463" s="92">
        <v>1.0467</v>
      </c>
      <c r="D463" s="92">
        <v>4.4737</v>
      </c>
      <c r="H463" s="92">
        <v>0.34589999999999999</v>
      </c>
      <c r="I463" s="92">
        <v>1.1259999999999999</v>
      </c>
      <c r="K463" s="92">
        <v>0.38100000000000001</v>
      </c>
      <c r="L463" s="92">
        <v>1.2153</v>
      </c>
      <c r="M463" s="92">
        <v>2.5407000000000002</v>
      </c>
      <c r="N463" s="92">
        <v>0.32369999999999999</v>
      </c>
      <c r="O463" s="92">
        <v>1.1032999999999999</v>
      </c>
      <c r="Q463" s="92">
        <v>1.1404000000000001</v>
      </c>
      <c r="R463" s="92">
        <v>2.3540000000000001</v>
      </c>
      <c r="AA463" s="92">
        <v>0.26290000000000002</v>
      </c>
      <c r="AB463" s="92">
        <v>0.57379999999999998</v>
      </c>
      <c r="AC463" s="92">
        <v>2.0488</v>
      </c>
      <c r="AD463" s="92">
        <v>4.2431999999999999</v>
      </c>
      <c r="AH463" s="92">
        <v>0.30859999999999999</v>
      </c>
      <c r="AI463" s="92">
        <v>1.0512999999999999</v>
      </c>
      <c r="AK463" s="92">
        <v>0.33450000000000002</v>
      </c>
      <c r="AL463" s="92">
        <v>1.1195999999999999</v>
      </c>
      <c r="AN463" s="92">
        <v>0.28939999999999999</v>
      </c>
      <c r="AO463" s="92">
        <v>1.0297000000000001</v>
      </c>
      <c r="AP463" s="92">
        <v>2.1833</v>
      </c>
      <c r="AQ463" s="92">
        <v>1.0683</v>
      </c>
      <c r="AR463" s="92">
        <v>2.2071000000000001</v>
      </c>
      <c r="AX463" s="92">
        <v>1.5023</v>
      </c>
      <c r="AY463" s="92">
        <v>2.0592999999999999</v>
      </c>
      <c r="BA463" s="92">
        <v>4.2878999999999996</v>
      </c>
    </row>
    <row r="464" spans="1:53">
      <c r="A464" s="92">
        <v>0.30199999999999999</v>
      </c>
      <c r="B464" s="92">
        <v>1.0469999999999999</v>
      </c>
      <c r="D464" s="92">
        <v>4.4751000000000003</v>
      </c>
      <c r="H464" s="92">
        <v>0.34610000000000002</v>
      </c>
      <c r="I464" s="92">
        <v>1.1264000000000001</v>
      </c>
      <c r="K464" s="92">
        <v>0.38119999999999998</v>
      </c>
      <c r="L464" s="92">
        <v>1.2157</v>
      </c>
      <c r="M464" s="92">
        <v>2.5415000000000001</v>
      </c>
      <c r="N464" s="92">
        <v>0.32390000000000002</v>
      </c>
      <c r="O464" s="92">
        <v>1.1036999999999999</v>
      </c>
      <c r="Q464" s="92">
        <v>1.1408</v>
      </c>
      <c r="R464" s="92">
        <v>2.3546999999999998</v>
      </c>
      <c r="AA464" s="92">
        <v>0.2631</v>
      </c>
      <c r="AB464" s="92">
        <v>0.57410000000000005</v>
      </c>
      <c r="AC464" s="92">
        <v>2.0493999999999999</v>
      </c>
      <c r="AD464" s="92">
        <v>4.2445000000000004</v>
      </c>
      <c r="AH464" s="92">
        <v>0.30869999999999997</v>
      </c>
      <c r="AI464" s="92">
        <v>1.0517000000000001</v>
      </c>
      <c r="AK464" s="92">
        <v>0.3347</v>
      </c>
      <c r="AL464" s="92">
        <v>1.1200000000000001</v>
      </c>
      <c r="AN464" s="92">
        <v>0.28949999999999998</v>
      </c>
      <c r="AO464" s="92">
        <v>1.0301</v>
      </c>
      <c r="AP464" s="92">
        <v>2.1840000000000002</v>
      </c>
      <c r="AQ464" s="92">
        <v>1.0686</v>
      </c>
      <c r="AR464" s="92">
        <v>2.2078000000000002</v>
      </c>
      <c r="AX464" s="92">
        <v>1.5029999999999999</v>
      </c>
      <c r="AY464" s="92">
        <v>2.0600999999999998</v>
      </c>
      <c r="BA464" s="92">
        <v>4.2896000000000001</v>
      </c>
    </row>
    <row r="465" spans="1:53">
      <c r="A465" s="92">
        <v>0.30209999999999998</v>
      </c>
      <c r="B465" s="92">
        <v>1.0472999999999999</v>
      </c>
      <c r="D465" s="92">
        <v>4.4763999999999999</v>
      </c>
      <c r="H465" s="92">
        <v>0.3463</v>
      </c>
      <c r="I465" s="92">
        <v>1.1267</v>
      </c>
      <c r="K465" s="92">
        <v>0.38140000000000002</v>
      </c>
      <c r="L465" s="92">
        <v>1.2161999999999999</v>
      </c>
      <c r="M465" s="92">
        <v>2.5424000000000002</v>
      </c>
      <c r="N465" s="92">
        <v>0.3241</v>
      </c>
      <c r="O465" s="92">
        <v>1.1041000000000001</v>
      </c>
      <c r="Q465" s="92">
        <v>1.1411</v>
      </c>
      <c r="R465" s="92">
        <v>2.3553999999999999</v>
      </c>
      <c r="AA465" s="92">
        <v>0.26319999999999999</v>
      </c>
      <c r="AB465" s="92">
        <v>0.57450000000000001</v>
      </c>
      <c r="AC465" s="92">
        <v>2.0499999999999998</v>
      </c>
      <c r="AD465" s="92">
        <v>4.2457000000000003</v>
      </c>
      <c r="AH465" s="92">
        <v>0.30890000000000001</v>
      </c>
      <c r="AI465" s="92">
        <v>1.052</v>
      </c>
      <c r="AK465" s="92">
        <v>0.33489999999999998</v>
      </c>
      <c r="AL465" s="92">
        <v>1.1204000000000001</v>
      </c>
      <c r="AN465" s="92">
        <v>0.28970000000000001</v>
      </c>
      <c r="AO465" s="92">
        <v>1.0304</v>
      </c>
      <c r="AP465" s="92">
        <v>2.1846999999999999</v>
      </c>
      <c r="AQ465" s="92">
        <v>1.069</v>
      </c>
      <c r="AR465" s="92">
        <v>2.2084999999999999</v>
      </c>
      <c r="AX465" s="92">
        <v>1.5036</v>
      </c>
      <c r="AY465" s="92">
        <v>2.0609000000000002</v>
      </c>
      <c r="BA465" s="92">
        <v>4.2912999999999997</v>
      </c>
    </row>
    <row r="466" spans="1:53">
      <c r="A466" s="92">
        <v>0.30230000000000001</v>
      </c>
      <c r="B466" s="92">
        <v>1.0477000000000001</v>
      </c>
      <c r="D466" s="92">
        <v>4.4778000000000002</v>
      </c>
      <c r="H466" s="92">
        <v>0.34649999999999997</v>
      </c>
      <c r="I466" s="92">
        <v>1.1271</v>
      </c>
      <c r="K466" s="92">
        <v>0.38159999999999999</v>
      </c>
      <c r="L466" s="92">
        <v>1.2165999999999999</v>
      </c>
      <c r="M466" s="92">
        <v>2.5432999999999999</v>
      </c>
      <c r="N466" s="92">
        <v>0.32429999999999998</v>
      </c>
      <c r="O466" s="92">
        <v>1.1044</v>
      </c>
      <c r="Q466" s="92">
        <v>1.1415</v>
      </c>
      <c r="R466" s="92">
        <v>2.3561999999999999</v>
      </c>
      <c r="AA466" s="92">
        <v>0.26340000000000002</v>
      </c>
      <c r="AB466" s="92">
        <v>0.57479999999999998</v>
      </c>
      <c r="AC466" s="92">
        <v>2.0506000000000002</v>
      </c>
      <c r="AD466" s="92">
        <v>4.2469000000000001</v>
      </c>
      <c r="AH466" s="92">
        <v>0.30909999999999999</v>
      </c>
      <c r="AI466" s="92">
        <v>1.0524</v>
      </c>
      <c r="AK466" s="92">
        <v>0.33500000000000002</v>
      </c>
      <c r="AL466" s="92">
        <v>1.1208</v>
      </c>
      <c r="AN466" s="92">
        <v>0.28989999999999999</v>
      </c>
      <c r="AO466" s="92">
        <v>1.0307999999999999</v>
      </c>
      <c r="AP466" s="92">
        <v>2.1854</v>
      </c>
      <c r="AQ466" s="92">
        <v>1.0692999999999999</v>
      </c>
      <c r="AR466" s="92">
        <v>2.2090999999999998</v>
      </c>
      <c r="AX466" s="92">
        <v>1.5043</v>
      </c>
      <c r="AY466" s="92">
        <v>2.0617000000000001</v>
      </c>
      <c r="BA466" s="92">
        <v>4.2930999999999999</v>
      </c>
    </row>
    <row r="467" spans="1:53">
      <c r="A467" s="92">
        <v>0.30249999999999999</v>
      </c>
      <c r="B467" s="92">
        <v>1.048</v>
      </c>
      <c r="D467" s="92">
        <v>4.4790999999999999</v>
      </c>
      <c r="H467" s="92">
        <v>0.34670000000000001</v>
      </c>
      <c r="I467" s="92">
        <v>1.1274999999999999</v>
      </c>
      <c r="K467" s="92">
        <v>0.38179999999999997</v>
      </c>
      <c r="L467" s="92">
        <v>1.2170000000000001</v>
      </c>
      <c r="M467" s="92">
        <v>2.5440999999999998</v>
      </c>
      <c r="N467" s="92">
        <v>0.32440000000000002</v>
      </c>
      <c r="O467" s="92">
        <v>1.1048</v>
      </c>
      <c r="Q467" s="92">
        <v>1.1418999999999999</v>
      </c>
      <c r="R467" s="92">
        <v>2.3569</v>
      </c>
      <c r="AA467" s="92">
        <v>0.26350000000000001</v>
      </c>
      <c r="AB467" s="92">
        <v>0.57509999999999994</v>
      </c>
      <c r="AC467" s="92">
        <v>2.0512000000000001</v>
      </c>
      <c r="AD467" s="92">
        <v>4.2481999999999998</v>
      </c>
      <c r="AH467" s="92">
        <v>0.30930000000000002</v>
      </c>
      <c r="AI467" s="92">
        <v>1.0527</v>
      </c>
      <c r="AK467" s="92">
        <v>0.3352</v>
      </c>
      <c r="AL467" s="92">
        <v>1.1211</v>
      </c>
      <c r="AN467" s="92">
        <v>0.29010000000000002</v>
      </c>
      <c r="AO467" s="92">
        <v>1.0310999999999999</v>
      </c>
      <c r="AP467" s="92">
        <v>2.1861000000000002</v>
      </c>
      <c r="AQ467" s="92">
        <v>1.0696000000000001</v>
      </c>
      <c r="AR467" s="92">
        <v>2.2098</v>
      </c>
      <c r="AX467" s="92">
        <v>1.5049999999999999</v>
      </c>
      <c r="AY467" s="92">
        <v>2.0623999999999998</v>
      </c>
      <c r="BA467" s="92">
        <v>4.2948000000000004</v>
      </c>
    </row>
    <row r="468" spans="1:53">
      <c r="A468" s="92">
        <v>0.30259999999999998</v>
      </c>
      <c r="B468" s="92">
        <v>1.0483</v>
      </c>
      <c r="D468" s="92">
        <v>4.4805000000000001</v>
      </c>
      <c r="H468" s="92">
        <v>0.3468</v>
      </c>
      <c r="I468" s="92">
        <v>1.1278999999999999</v>
      </c>
      <c r="K468" s="92">
        <v>0.3821</v>
      </c>
      <c r="L468" s="92">
        <v>1.2175</v>
      </c>
      <c r="M468" s="92">
        <v>2.5449999999999999</v>
      </c>
      <c r="N468" s="92">
        <v>0.3246</v>
      </c>
      <c r="O468" s="92">
        <v>1.1052</v>
      </c>
      <c r="Q468" s="92">
        <v>1.1422000000000001</v>
      </c>
      <c r="R468" s="92">
        <v>2.3576000000000001</v>
      </c>
      <c r="AA468" s="92">
        <v>0.26369999999999999</v>
      </c>
      <c r="AB468" s="92">
        <v>0.57540000000000002</v>
      </c>
      <c r="AC468" s="92">
        <v>2.0518999999999998</v>
      </c>
      <c r="AD468" s="92">
        <v>4.2493999999999996</v>
      </c>
      <c r="AH468" s="92">
        <v>0.30940000000000001</v>
      </c>
      <c r="AI468" s="92">
        <v>1.0530999999999999</v>
      </c>
      <c r="AK468" s="92">
        <v>0.33539999999999998</v>
      </c>
      <c r="AL468" s="92">
        <v>1.1214999999999999</v>
      </c>
      <c r="AN468" s="92">
        <v>0.29020000000000001</v>
      </c>
      <c r="AO468" s="92">
        <v>1.0315000000000001</v>
      </c>
      <c r="AP468" s="92">
        <v>2.1867999999999999</v>
      </c>
      <c r="AQ468" s="92">
        <v>1.07</v>
      </c>
      <c r="AR468" s="92">
        <v>2.2105000000000001</v>
      </c>
      <c r="AX468" s="92">
        <v>1.5057</v>
      </c>
      <c r="AY468" s="92">
        <v>2.0632000000000001</v>
      </c>
      <c r="BA468" s="92">
        <v>4.2965999999999998</v>
      </c>
    </row>
    <row r="469" spans="1:53">
      <c r="A469" s="92">
        <v>0.30280000000000001</v>
      </c>
      <c r="B469" s="92">
        <v>1.0487</v>
      </c>
      <c r="D469" s="92">
        <v>4.4817999999999998</v>
      </c>
      <c r="H469" s="92">
        <v>0.34699999999999998</v>
      </c>
      <c r="I469" s="92">
        <v>1.1282000000000001</v>
      </c>
      <c r="K469" s="92">
        <v>0.38229999999999997</v>
      </c>
      <c r="L469" s="92">
        <v>1.2179</v>
      </c>
      <c r="M469" s="92">
        <v>2.5457999999999998</v>
      </c>
      <c r="N469" s="92">
        <v>0.32479999999999998</v>
      </c>
      <c r="O469" s="92">
        <v>1.1054999999999999</v>
      </c>
      <c r="Q469" s="92">
        <v>1.1426000000000001</v>
      </c>
      <c r="R469" s="92">
        <v>2.3582999999999998</v>
      </c>
      <c r="AA469" s="92">
        <v>0.26379999999999998</v>
      </c>
      <c r="AB469" s="92">
        <v>0.57569999999999999</v>
      </c>
      <c r="AC469" s="92">
        <v>2.0525000000000002</v>
      </c>
      <c r="AD469" s="92">
        <v>4.2506000000000004</v>
      </c>
      <c r="AH469" s="92">
        <v>0.30959999999999999</v>
      </c>
      <c r="AI469" s="92">
        <v>1.0535000000000001</v>
      </c>
      <c r="AK469" s="92">
        <v>0.33560000000000001</v>
      </c>
      <c r="AL469" s="92">
        <v>1.1218999999999999</v>
      </c>
      <c r="AN469" s="92">
        <v>0.29039999999999999</v>
      </c>
      <c r="AO469" s="92">
        <v>1.0319</v>
      </c>
      <c r="AP469" s="92">
        <v>2.1875</v>
      </c>
      <c r="AQ469" s="92">
        <v>1.0703</v>
      </c>
      <c r="AR469" s="92">
        <v>2.2111999999999998</v>
      </c>
      <c r="AX469" s="92">
        <v>1.5064</v>
      </c>
      <c r="AY469" s="92">
        <v>2.0640000000000001</v>
      </c>
      <c r="BA469" s="92">
        <v>4.2983000000000002</v>
      </c>
    </row>
    <row r="470" spans="1:53">
      <c r="A470" s="92">
        <v>0.30299999999999999</v>
      </c>
      <c r="B470" s="92">
        <v>1.0489999999999999</v>
      </c>
      <c r="D470" s="92">
        <v>4.4832000000000001</v>
      </c>
      <c r="H470" s="92">
        <v>0.34720000000000001</v>
      </c>
      <c r="I470" s="92">
        <v>1.1286</v>
      </c>
      <c r="K470" s="92">
        <v>0.38250000000000001</v>
      </c>
      <c r="L470" s="92">
        <v>1.2182999999999999</v>
      </c>
      <c r="M470" s="92">
        <v>2.5467</v>
      </c>
      <c r="N470" s="92">
        <v>0.32500000000000001</v>
      </c>
      <c r="O470" s="92">
        <v>1.1059000000000001</v>
      </c>
      <c r="Q470" s="92">
        <v>1.1429</v>
      </c>
      <c r="R470" s="92">
        <v>2.359</v>
      </c>
      <c r="AA470" s="92">
        <v>0.26400000000000001</v>
      </c>
      <c r="AB470" s="92">
        <v>0.57599999999999996</v>
      </c>
      <c r="AC470" s="92">
        <v>2.0531000000000001</v>
      </c>
      <c r="AD470" s="92">
        <v>4.2519</v>
      </c>
      <c r="AH470" s="92">
        <v>0.30980000000000002</v>
      </c>
      <c r="AI470" s="92">
        <v>1.0538000000000001</v>
      </c>
      <c r="AK470" s="92">
        <v>0.33579999999999999</v>
      </c>
      <c r="AL470" s="92">
        <v>1.1223000000000001</v>
      </c>
      <c r="AN470" s="92">
        <v>0.29060000000000002</v>
      </c>
      <c r="AO470" s="92">
        <v>1.0322</v>
      </c>
      <c r="AP470" s="92">
        <v>2.1882000000000001</v>
      </c>
      <c r="AQ470" s="92">
        <v>1.0706</v>
      </c>
      <c r="AR470" s="92">
        <v>2.2119</v>
      </c>
      <c r="AX470" s="92">
        <v>1.5071000000000001</v>
      </c>
      <c r="AY470" s="92">
        <v>2.0648</v>
      </c>
      <c r="BA470" s="92">
        <v>4.3</v>
      </c>
    </row>
    <row r="471" spans="1:53">
      <c r="A471" s="92">
        <v>0.30309999999999998</v>
      </c>
      <c r="B471" s="92">
        <v>1.0494000000000001</v>
      </c>
      <c r="D471" s="92">
        <v>4.4846000000000004</v>
      </c>
      <c r="H471" s="92">
        <v>0.34739999999999999</v>
      </c>
      <c r="I471" s="92">
        <v>1.129</v>
      </c>
      <c r="K471" s="92">
        <v>0.38269999999999998</v>
      </c>
      <c r="L471" s="92">
        <v>1.2188000000000001</v>
      </c>
      <c r="M471" s="92">
        <v>2.5474999999999999</v>
      </c>
      <c r="N471" s="92">
        <v>0.32519999999999999</v>
      </c>
      <c r="O471" s="92">
        <v>1.1063000000000001</v>
      </c>
      <c r="Q471" s="92">
        <v>1.1433</v>
      </c>
      <c r="R471" s="92">
        <v>2.3597000000000001</v>
      </c>
      <c r="AA471" s="92">
        <v>0.2641</v>
      </c>
      <c r="AB471" s="92">
        <v>0.57630000000000003</v>
      </c>
      <c r="AC471" s="92">
        <v>2.0537000000000001</v>
      </c>
      <c r="AD471" s="92">
        <v>4.2530999999999999</v>
      </c>
      <c r="AH471" s="92">
        <v>0.30990000000000001</v>
      </c>
      <c r="AI471" s="92">
        <v>1.0542</v>
      </c>
      <c r="AK471" s="92">
        <v>0.33600000000000002</v>
      </c>
      <c r="AL471" s="92">
        <v>1.1227</v>
      </c>
      <c r="AN471" s="92">
        <v>0.2908</v>
      </c>
      <c r="AO471" s="92">
        <v>1.0326</v>
      </c>
      <c r="AP471" s="92">
        <v>2.1888999999999998</v>
      </c>
      <c r="AQ471" s="92">
        <v>1.071</v>
      </c>
      <c r="AR471" s="92">
        <v>2.2124999999999999</v>
      </c>
      <c r="AX471" s="92">
        <v>1.5077</v>
      </c>
      <c r="AY471" s="92">
        <v>2.0655999999999999</v>
      </c>
      <c r="BA471" s="92">
        <v>4.3018000000000001</v>
      </c>
    </row>
    <row r="472" spans="1:53">
      <c r="A472" s="92">
        <v>0.30330000000000001</v>
      </c>
      <c r="B472" s="92">
        <v>1.0497000000000001</v>
      </c>
      <c r="D472" s="92">
        <v>4.4859</v>
      </c>
      <c r="H472" s="92">
        <v>0.34760000000000002</v>
      </c>
      <c r="I472" s="92">
        <v>1.1293</v>
      </c>
      <c r="K472" s="92">
        <v>0.38290000000000002</v>
      </c>
      <c r="L472" s="92">
        <v>1.2192000000000001</v>
      </c>
      <c r="M472" s="92">
        <v>2.5484</v>
      </c>
      <c r="N472" s="92">
        <v>0.32529999999999998</v>
      </c>
      <c r="O472" s="92">
        <v>1.1066</v>
      </c>
      <c r="Q472" s="92">
        <v>1.1435999999999999</v>
      </c>
      <c r="R472" s="92">
        <v>2.3605</v>
      </c>
      <c r="AA472" s="92">
        <v>0.26429999999999998</v>
      </c>
      <c r="AB472" s="92">
        <v>0.5766</v>
      </c>
      <c r="AC472" s="92">
        <v>2.0543</v>
      </c>
      <c r="AD472" s="92">
        <v>4.2542999999999997</v>
      </c>
      <c r="AH472" s="92">
        <v>0.31009999999999999</v>
      </c>
      <c r="AI472" s="92">
        <v>1.0545</v>
      </c>
      <c r="AK472" s="92">
        <v>0.3362</v>
      </c>
      <c r="AL472" s="92">
        <v>1.1231</v>
      </c>
      <c r="AN472" s="92">
        <v>0.29089999999999999</v>
      </c>
      <c r="AO472" s="92">
        <v>1.0328999999999999</v>
      </c>
      <c r="AP472" s="92">
        <v>2.1896</v>
      </c>
      <c r="AQ472" s="92">
        <v>1.0712999999999999</v>
      </c>
      <c r="AR472" s="92">
        <v>2.2132000000000001</v>
      </c>
      <c r="AX472" s="92">
        <v>1.5084</v>
      </c>
      <c r="AY472" s="92">
        <v>2.0663999999999998</v>
      </c>
      <c r="BA472" s="92">
        <v>4.3034999999999997</v>
      </c>
    </row>
    <row r="473" spans="1:53">
      <c r="A473" s="92">
        <v>0.3034</v>
      </c>
      <c r="B473" s="92">
        <v>1.05</v>
      </c>
      <c r="D473" s="92">
        <v>4.4873000000000003</v>
      </c>
      <c r="H473" s="92">
        <v>0.3478</v>
      </c>
      <c r="I473" s="92">
        <v>1.1296999999999999</v>
      </c>
      <c r="K473" s="92">
        <v>0.3831</v>
      </c>
      <c r="L473" s="92">
        <v>1.2197</v>
      </c>
      <c r="M473" s="92">
        <v>2.5493000000000001</v>
      </c>
      <c r="N473" s="92">
        <v>0.32550000000000001</v>
      </c>
      <c r="O473" s="92">
        <v>1.107</v>
      </c>
      <c r="Q473" s="92">
        <v>1.1439999999999999</v>
      </c>
      <c r="R473" s="92">
        <v>2.3612000000000002</v>
      </c>
      <c r="AA473" s="92">
        <v>0.26440000000000002</v>
      </c>
      <c r="AB473" s="92">
        <v>0.57689999999999997</v>
      </c>
      <c r="AC473" s="92">
        <v>2.0548999999999999</v>
      </c>
      <c r="AD473" s="92">
        <v>4.2556000000000003</v>
      </c>
      <c r="AH473" s="92">
        <v>0.31030000000000002</v>
      </c>
      <c r="AI473" s="92">
        <v>1.0548999999999999</v>
      </c>
      <c r="AK473" s="92">
        <v>0.33639999999999998</v>
      </c>
      <c r="AL473" s="92">
        <v>1.1234999999999999</v>
      </c>
      <c r="AN473" s="92">
        <v>0.29110000000000003</v>
      </c>
      <c r="AO473" s="92">
        <v>1.0333000000000001</v>
      </c>
      <c r="AP473" s="92">
        <v>2.1903000000000001</v>
      </c>
      <c r="AQ473" s="92">
        <v>1.0716000000000001</v>
      </c>
      <c r="AR473" s="92">
        <v>2.2139000000000002</v>
      </c>
      <c r="AX473" s="92">
        <v>1.5091000000000001</v>
      </c>
      <c r="AY473" s="92">
        <v>2.0670999999999999</v>
      </c>
      <c r="BA473" s="92">
        <v>4.3052999999999999</v>
      </c>
    </row>
    <row r="474" spans="1:53">
      <c r="A474" s="92">
        <v>0.30359999999999998</v>
      </c>
      <c r="B474" s="92">
        <v>1.0504</v>
      </c>
      <c r="D474" s="92">
        <v>4.4885999999999999</v>
      </c>
      <c r="H474" s="92">
        <v>0.34789999999999999</v>
      </c>
      <c r="I474" s="92">
        <v>1.1301000000000001</v>
      </c>
      <c r="K474" s="92">
        <v>0.38340000000000002</v>
      </c>
      <c r="L474" s="92">
        <v>1.2201</v>
      </c>
      <c r="M474" s="92">
        <v>2.5501</v>
      </c>
      <c r="N474" s="92">
        <v>0.32569999999999999</v>
      </c>
      <c r="O474" s="92">
        <v>1.1073999999999999</v>
      </c>
      <c r="Q474" s="92">
        <v>1.1444000000000001</v>
      </c>
      <c r="R474" s="92">
        <v>2.3618999999999999</v>
      </c>
      <c r="AA474" s="92">
        <v>0.2646</v>
      </c>
      <c r="AB474" s="92">
        <v>0.57720000000000005</v>
      </c>
      <c r="AC474" s="92">
        <v>2.0554999999999999</v>
      </c>
      <c r="AD474" s="92">
        <v>4.2568000000000001</v>
      </c>
      <c r="AH474" s="92">
        <v>0.31040000000000001</v>
      </c>
      <c r="AI474" s="92">
        <v>1.0551999999999999</v>
      </c>
      <c r="AK474" s="92">
        <v>0.33660000000000001</v>
      </c>
      <c r="AL474" s="92">
        <v>1.1238999999999999</v>
      </c>
      <c r="AN474" s="92">
        <v>0.2913</v>
      </c>
      <c r="AO474" s="92">
        <v>1.0336000000000001</v>
      </c>
      <c r="AP474" s="92">
        <v>2.1909999999999998</v>
      </c>
      <c r="AQ474" s="92">
        <v>1.0720000000000001</v>
      </c>
      <c r="AR474" s="92">
        <v>2.2145999999999999</v>
      </c>
      <c r="AX474" s="92">
        <v>1.5098</v>
      </c>
      <c r="AY474" s="92">
        <v>2.0678999999999998</v>
      </c>
      <c r="BA474" s="92">
        <v>4.3070000000000004</v>
      </c>
    </row>
    <row r="475" spans="1:53">
      <c r="A475" s="92">
        <v>0.30380000000000001</v>
      </c>
      <c r="B475" s="92">
        <v>1.0507</v>
      </c>
      <c r="D475" s="92">
        <v>4.49</v>
      </c>
      <c r="H475" s="92">
        <v>0.34810000000000002</v>
      </c>
      <c r="I475" s="92">
        <v>1.1305000000000001</v>
      </c>
      <c r="K475" s="92">
        <v>0.3836</v>
      </c>
      <c r="L475" s="92">
        <v>1.2204999999999999</v>
      </c>
      <c r="M475" s="92">
        <v>2.5510000000000002</v>
      </c>
      <c r="N475" s="92">
        <v>0.32590000000000002</v>
      </c>
      <c r="O475" s="92">
        <v>1.1076999999999999</v>
      </c>
      <c r="Q475" s="92">
        <v>1.1447000000000001</v>
      </c>
      <c r="R475" s="92">
        <v>2.3626</v>
      </c>
      <c r="AA475" s="92">
        <v>0.26469999999999999</v>
      </c>
      <c r="AB475" s="92">
        <v>0.57750000000000001</v>
      </c>
      <c r="AC475" s="92">
        <v>2.0562</v>
      </c>
      <c r="AD475" s="92">
        <v>4.258</v>
      </c>
      <c r="AH475" s="92">
        <v>0.31059999999999999</v>
      </c>
      <c r="AI475" s="92">
        <v>1.0556000000000001</v>
      </c>
      <c r="AK475" s="92">
        <v>0.33679999999999999</v>
      </c>
      <c r="AL475" s="92">
        <v>1.1243000000000001</v>
      </c>
      <c r="AN475" s="92">
        <v>0.29149999999999998</v>
      </c>
      <c r="AO475" s="92">
        <v>1.034</v>
      </c>
      <c r="AP475" s="92">
        <v>2.1917</v>
      </c>
      <c r="AQ475" s="92">
        <v>1.0723</v>
      </c>
      <c r="AR475" s="92">
        <v>2.2153</v>
      </c>
      <c r="AX475" s="92">
        <v>1.5105</v>
      </c>
      <c r="AY475" s="92">
        <v>2.0687000000000002</v>
      </c>
      <c r="BA475" s="92">
        <v>4.3087999999999997</v>
      </c>
    </row>
    <row r="476" spans="1:53">
      <c r="A476" s="92">
        <v>0.3039</v>
      </c>
      <c r="B476" s="92">
        <v>1.0509999999999999</v>
      </c>
      <c r="D476" s="92">
        <v>4.4912999999999998</v>
      </c>
      <c r="H476" s="92">
        <v>0.3483</v>
      </c>
      <c r="I476" s="92">
        <v>1.1308</v>
      </c>
      <c r="K476" s="92">
        <v>0.38379999999999997</v>
      </c>
      <c r="L476" s="92">
        <v>1.2210000000000001</v>
      </c>
      <c r="M476" s="92">
        <v>2.5518000000000001</v>
      </c>
      <c r="N476" s="92">
        <v>0.3261</v>
      </c>
      <c r="O476" s="92">
        <v>1.1081000000000001</v>
      </c>
      <c r="Q476" s="92">
        <v>1.1451</v>
      </c>
      <c r="R476" s="92">
        <v>2.3633000000000002</v>
      </c>
      <c r="AA476" s="92">
        <v>0.26490000000000002</v>
      </c>
      <c r="AB476" s="92">
        <v>0.57779999999999998</v>
      </c>
      <c r="AC476" s="92">
        <v>2.0568</v>
      </c>
      <c r="AD476" s="92">
        <v>4.2592999999999996</v>
      </c>
      <c r="AH476" s="92">
        <v>0.31080000000000002</v>
      </c>
      <c r="AI476" s="92">
        <v>1.056</v>
      </c>
      <c r="AK476" s="92">
        <v>0.33700000000000002</v>
      </c>
      <c r="AL476" s="92">
        <v>1.1247</v>
      </c>
      <c r="AN476" s="92">
        <v>0.29160000000000003</v>
      </c>
      <c r="AO476" s="92">
        <v>1.0344</v>
      </c>
      <c r="AP476" s="92">
        <v>2.1924000000000001</v>
      </c>
      <c r="AQ476" s="92">
        <v>1.0726</v>
      </c>
      <c r="AR476" s="92">
        <v>2.2160000000000002</v>
      </c>
      <c r="AX476" s="92">
        <v>1.5112000000000001</v>
      </c>
      <c r="AY476" s="92">
        <v>2.0695000000000001</v>
      </c>
      <c r="BA476" s="92">
        <v>4.3105000000000002</v>
      </c>
    </row>
    <row r="477" spans="1:53">
      <c r="A477" s="92">
        <v>0.30409999999999998</v>
      </c>
      <c r="B477" s="92">
        <v>1.0513999999999999</v>
      </c>
      <c r="D477" s="92">
        <v>4.4927000000000001</v>
      </c>
      <c r="H477" s="92">
        <v>0.34849999999999998</v>
      </c>
      <c r="I477" s="92">
        <v>1.1312</v>
      </c>
      <c r="K477" s="92">
        <v>0.38400000000000001</v>
      </c>
      <c r="L477" s="92">
        <v>1.2214</v>
      </c>
      <c r="M477" s="92">
        <v>2.5527000000000002</v>
      </c>
      <c r="N477" s="92">
        <v>0.32629999999999998</v>
      </c>
      <c r="O477" s="92">
        <v>1.1085</v>
      </c>
      <c r="Q477" s="92">
        <v>1.1454</v>
      </c>
      <c r="R477" s="92">
        <v>2.3641000000000001</v>
      </c>
      <c r="AA477" s="92">
        <v>0.26500000000000001</v>
      </c>
      <c r="AB477" s="92">
        <v>0.57809999999999995</v>
      </c>
      <c r="AC477" s="92">
        <v>2.0573999999999999</v>
      </c>
      <c r="AD477" s="92">
        <v>4.2605000000000004</v>
      </c>
      <c r="AH477" s="92">
        <v>0.311</v>
      </c>
      <c r="AI477" s="92">
        <v>1.0563</v>
      </c>
      <c r="AK477" s="92">
        <v>0.3372</v>
      </c>
      <c r="AL477" s="92">
        <v>1.1251</v>
      </c>
      <c r="AN477" s="92">
        <v>0.2918</v>
      </c>
      <c r="AO477" s="92">
        <v>1.0347</v>
      </c>
      <c r="AP477" s="92">
        <v>2.1930999999999998</v>
      </c>
      <c r="AQ477" s="92">
        <v>1.073</v>
      </c>
      <c r="AR477" s="92">
        <v>2.2166000000000001</v>
      </c>
      <c r="AX477" s="92">
        <v>1.5119</v>
      </c>
      <c r="AY477" s="92">
        <v>2.0703</v>
      </c>
      <c r="BA477" s="92">
        <v>4.3122999999999996</v>
      </c>
    </row>
    <row r="478" spans="1:53">
      <c r="A478" s="92">
        <v>0.30430000000000001</v>
      </c>
      <c r="B478" s="92">
        <v>1.0517000000000001</v>
      </c>
      <c r="D478" s="92">
        <v>4.4941000000000004</v>
      </c>
      <c r="H478" s="92">
        <v>0.34870000000000001</v>
      </c>
      <c r="I478" s="92">
        <v>1.1315999999999999</v>
      </c>
      <c r="K478" s="92">
        <v>0.38419999999999999</v>
      </c>
      <c r="L478" s="92">
        <v>1.2218</v>
      </c>
      <c r="M478" s="92">
        <v>2.5535999999999999</v>
      </c>
      <c r="N478" s="92">
        <v>0.32640000000000002</v>
      </c>
      <c r="O478" s="92">
        <v>1.1088</v>
      </c>
      <c r="Q478" s="92">
        <v>1.1457999999999999</v>
      </c>
      <c r="R478" s="92">
        <v>2.3647999999999998</v>
      </c>
      <c r="AA478" s="92">
        <v>0.26519999999999999</v>
      </c>
      <c r="AB478" s="92">
        <v>0.57840000000000003</v>
      </c>
      <c r="AC478" s="92">
        <v>2.0579999999999998</v>
      </c>
      <c r="AD478" s="92">
        <v>4.2617000000000003</v>
      </c>
      <c r="AH478" s="92">
        <v>0.31109999999999999</v>
      </c>
      <c r="AI478" s="92">
        <v>1.0567</v>
      </c>
      <c r="AK478" s="92">
        <v>0.33729999999999999</v>
      </c>
      <c r="AL478" s="92">
        <v>1.1254999999999999</v>
      </c>
      <c r="AN478" s="92">
        <v>0.29199999999999998</v>
      </c>
      <c r="AO478" s="92">
        <v>1.0350999999999999</v>
      </c>
      <c r="AP478" s="92">
        <v>2.1938</v>
      </c>
      <c r="AQ478" s="92">
        <v>1.0732999999999999</v>
      </c>
      <c r="AR478" s="92">
        <v>2.2172999999999998</v>
      </c>
      <c r="AX478" s="92">
        <v>1.5125</v>
      </c>
      <c r="AY478" s="92">
        <v>2.0710999999999999</v>
      </c>
      <c r="BA478" s="92">
        <v>4.3140000000000001</v>
      </c>
    </row>
    <row r="479" spans="1:53">
      <c r="A479" s="92">
        <v>0.3044</v>
      </c>
      <c r="B479" s="92">
        <v>1.052</v>
      </c>
      <c r="D479" s="92">
        <v>4.4954000000000001</v>
      </c>
      <c r="H479" s="92">
        <v>0.3488</v>
      </c>
      <c r="I479" s="92">
        <v>1.1319999999999999</v>
      </c>
      <c r="K479" s="92">
        <v>0.38450000000000001</v>
      </c>
      <c r="L479" s="92">
        <v>1.2222999999999999</v>
      </c>
      <c r="M479" s="92">
        <v>2.5543999999999998</v>
      </c>
      <c r="N479" s="92">
        <v>0.3266</v>
      </c>
      <c r="O479" s="92">
        <v>1.1092</v>
      </c>
      <c r="Q479" s="92">
        <v>1.1460999999999999</v>
      </c>
      <c r="R479" s="92">
        <v>2.3654999999999999</v>
      </c>
      <c r="AA479" s="92">
        <v>0.26529999999999998</v>
      </c>
      <c r="AB479" s="92">
        <v>0.57879999999999998</v>
      </c>
      <c r="AC479" s="92">
        <v>2.0586000000000002</v>
      </c>
      <c r="AD479" s="92">
        <v>4.2629999999999999</v>
      </c>
      <c r="AH479" s="92">
        <v>0.31130000000000002</v>
      </c>
      <c r="AI479" s="92">
        <v>1.0569999999999999</v>
      </c>
      <c r="AK479" s="92">
        <v>0.33750000000000002</v>
      </c>
      <c r="AL479" s="92">
        <v>1.1257999999999999</v>
      </c>
      <c r="AN479" s="92">
        <v>0.29220000000000002</v>
      </c>
      <c r="AO479" s="92">
        <v>1.0354000000000001</v>
      </c>
      <c r="AP479" s="92">
        <v>2.1945000000000001</v>
      </c>
      <c r="AQ479" s="92">
        <v>1.0736000000000001</v>
      </c>
      <c r="AR479" s="92">
        <v>2.218</v>
      </c>
      <c r="AX479" s="92">
        <v>1.5132000000000001</v>
      </c>
      <c r="AY479" s="92">
        <v>2.0718999999999999</v>
      </c>
      <c r="BA479" s="92">
        <v>4.3158000000000003</v>
      </c>
    </row>
    <row r="480" spans="1:53">
      <c r="A480" s="92">
        <v>0.30459999999999998</v>
      </c>
      <c r="B480" s="92">
        <v>1.0524</v>
      </c>
      <c r="D480" s="92">
        <v>4.4968000000000004</v>
      </c>
      <c r="H480" s="92">
        <v>0.34899999999999998</v>
      </c>
      <c r="I480" s="92">
        <v>1.1323000000000001</v>
      </c>
      <c r="K480" s="92">
        <v>0.38469999999999999</v>
      </c>
      <c r="L480" s="92">
        <v>1.2226999999999999</v>
      </c>
      <c r="M480" s="92">
        <v>2.5552999999999999</v>
      </c>
      <c r="N480" s="92">
        <v>0.32679999999999998</v>
      </c>
      <c r="O480" s="92">
        <v>1.1095999999999999</v>
      </c>
      <c r="Q480" s="92">
        <v>1.1465000000000001</v>
      </c>
      <c r="R480" s="92">
        <v>2.3662000000000001</v>
      </c>
      <c r="AA480" s="92">
        <v>0.26550000000000001</v>
      </c>
      <c r="AB480" s="92">
        <v>0.57909999999999995</v>
      </c>
      <c r="AC480" s="92">
        <v>2.0592000000000001</v>
      </c>
      <c r="AD480" s="92">
        <v>4.2641999999999998</v>
      </c>
      <c r="AH480" s="92">
        <v>0.3115</v>
      </c>
      <c r="AI480" s="92">
        <v>1.0573999999999999</v>
      </c>
      <c r="AK480" s="92">
        <v>0.3377</v>
      </c>
      <c r="AL480" s="92">
        <v>1.1262000000000001</v>
      </c>
      <c r="AN480" s="92">
        <v>0.2923</v>
      </c>
      <c r="AO480" s="92">
        <v>1.0358000000000001</v>
      </c>
      <c r="AP480" s="92">
        <v>2.1951999999999998</v>
      </c>
      <c r="AQ480" s="92">
        <v>1.0740000000000001</v>
      </c>
      <c r="AR480" s="92">
        <v>2.2187000000000001</v>
      </c>
      <c r="AX480" s="92">
        <v>1.5139</v>
      </c>
      <c r="AY480" s="92">
        <v>2.0726</v>
      </c>
      <c r="BA480" s="92">
        <v>4.3174999999999999</v>
      </c>
    </row>
    <row r="481" spans="1:53">
      <c r="A481" s="92">
        <v>0.30480000000000002</v>
      </c>
      <c r="B481" s="92">
        <v>1.0527</v>
      </c>
      <c r="D481" s="92">
        <v>4.4981</v>
      </c>
      <c r="H481" s="92">
        <v>0.34920000000000001</v>
      </c>
      <c r="I481" s="92">
        <v>1.1327</v>
      </c>
      <c r="K481" s="92">
        <v>0.38490000000000002</v>
      </c>
      <c r="L481" s="92">
        <v>1.2232000000000001</v>
      </c>
      <c r="M481" s="92">
        <v>2.5562</v>
      </c>
      <c r="N481" s="92">
        <v>0.32700000000000001</v>
      </c>
      <c r="O481" s="92">
        <v>1.1099000000000001</v>
      </c>
      <c r="Q481" s="92">
        <v>1.1469</v>
      </c>
      <c r="R481" s="92">
        <v>2.3668999999999998</v>
      </c>
      <c r="AA481" s="92">
        <v>0.2656</v>
      </c>
      <c r="AB481" s="92">
        <v>0.57940000000000003</v>
      </c>
      <c r="AC481" s="92">
        <v>2.0598999999999998</v>
      </c>
      <c r="AD481" s="92">
        <v>4.2655000000000003</v>
      </c>
      <c r="AH481" s="92">
        <v>0.31159999999999999</v>
      </c>
      <c r="AI481" s="92">
        <v>1.0577000000000001</v>
      </c>
      <c r="AK481" s="92">
        <v>0.33789999999999998</v>
      </c>
      <c r="AL481" s="92">
        <v>1.1266</v>
      </c>
      <c r="AN481" s="92">
        <v>0.29249999999999998</v>
      </c>
      <c r="AO481" s="92">
        <v>1.0362</v>
      </c>
      <c r="AP481" s="92">
        <v>2.1959</v>
      </c>
      <c r="AQ481" s="92">
        <v>1.0743</v>
      </c>
      <c r="AR481" s="92">
        <v>2.2193999999999998</v>
      </c>
      <c r="AX481" s="92">
        <v>1.5145999999999999</v>
      </c>
      <c r="AY481" s="92">
        <v>2.0733999999999999</v>
      </c>
      <c r="BA481" s="92">
        <v>4.3193000000000001</v>
      </c>
    </row>
    <row r="482" spans="1:53">
      <c r="A482" s="92">
        <v>0.3049</v>
      </c>
      <c r="B482" s="92">
        <v>1.0529999999999999</v>
      </c>
      <c r="D482" s="92">
        <v>4.4995000000000003</v>
      </c>
      <c r="H482" s="92">
        <v>0.34939999999999999</v>
      </c>
      <c r="I482" s="92">
        <v>1.1331</v>
      </c>
      <c r="K482" s="92">
        <v>0.3851</v>
      </c>
      <c r="L482" s="92">
        <v>1.2236</v>
      </c>
      <c r="M482" s="92">
        <v>2.5569999999999999</v>
      </c>
      <c r="N482" s="92">
        <v>0.32719999999999999</v>
      </c>
      <c r="O482" s="92">
        <v>1.1103000000000001</v>
      </c>
      <c r="Q482" s="92">
        <v>1.1472</v>
      </c>
      <c r="R482" s="92">
        <v>2.3677000000000001</v>
      </c>
      <c r="AA482" s="92">
        <v>0.26579999999999998</v>
      </c>
      <c r="AB482" s="92">
        <v>0.57969999999999999</v>
      </c>
      <c r="AC482" s="92">
        <v>2.0605000000000002</v>
      </c>
      <c r="AD482" s="92">
        <v>4.2667000000000002</v>
      </c>
      <c r="AH482" s="92">
        <v>0.31180000000000002</v>
      </c>
      <c r="AI482" s="92">
        <v>1.0581</v>
      </c>
      <c r="AK482" s="92">
        <v>0.33810000000000001</v>
      </c>
      <c r="AL482" s="92">
        <v>1.127</v>
      </c>
      <c r="AN482" s="92">
        <v>0.29270000000000002</v>
      </c>
      <c r="AO482" s="92">
        <v>1.0365</v>
      </c>
      <c r="AP482" s="92">
        <v>2.1966000000000001</v>
      </c>
      <c r="AQ482" s="92">
        <v>1.0746</v>
      </c>
      <c r="AR482" s="92">
        <v>2.2201</v>
      </c>
      <c r="AX482" s="92">
        <v>1.5153000000000001</v>
      </c>
      <c r="AY482" s="92">
        <v>2.0741999999999998</v>
      </c>
      <c r="BA482" s="92">
        <v>4.3209999999999997</v>
      </c>
    </row>
    <row r="483" spans="1:53">
      <c r="A483" s="92">
        <v>0.30509999999999998</v>
      </c>
      <c r="B483" s="92">
        <v>1.0533999999999999</v>
      </c>
      <c r="D483" s="92">
        <v>4.5008999999999997</v>
      </c>
      <c r="H483" s="92">
        <v>0.34960000000000002</v>
      </c>
      <c r="I483" s="92">
        <v>1.1335</v>
      </c>
      <c r="K483" s="92">
        <v>0.38529999999999998</v>
      </c>
      <c r="L483" s="92">
        <v>1.224</v>
      </c>
      <c r="M483" s="92">
        <v>2.5579000000000001</v>
      </c>
      <c r="N483" s="92">
        <v>0.32729999999999998</v>
      </c>
      <c r="O483" s="92">
        <v>1.1107</v>
      </c>
      <c r="Q483" s="92">
        <v>1.1476</v>
      </c>
      <c r="R483" s="92">
        <v>2.3683999999999998</v>
      </c>
      <c r="AA483" s="92">
        <v>0.26590000000000003</v>
      </c>
      <c r="AB483" s="92">
        <v>0.57999999999999996</v>
      </c>
      <c r="AC483" s="92">
        <v>2.0611000000000002</v>
      </c>
      <c r="AD483" s="92">
        <v>4.2679</v>
      </c>
      <c r="AH483" s="92">
        <v>0.312</v>
      </c>
      <c r="AI483" s="92">
        <v>1.0585</v>
      </c>
      <c r="AK483" s="92">
        <v>0.33829999999999999</v>
      </c>
      <c r="AL483" s="92">
        <v>1.1274</v>
      </c>
      <c r="AN483" s="92">
        <v>0.29289999999999999</v>
      </c>
      <c r="AO483" s="92">
        <v>1.0368999999999999</v>
      </c>
      <c r="AP483" s="92">
        <v>2.1972999999999998</v>
      </c>
      <c r="AQ483" s="92">
        <v>1.075</v>
      </c>
      <c r="AR483" s="92">
        <v>2.2208000000000001</v>
      </c>
      <c r="AX483" s="92">
        <v>1.516</v>
      </c>
      <c r="AY483" s="92">
        <v>2.0750000000000002</v>
      </c>
      <c r="BA483" s="92">
        <v>4.3228</v>
      </c>
    </row>
    <row r="484" spans="1:53">
      <c r="A484" s="92">
        <v>0.30530000000000002</v>
      </c>
      <c r="B484" s="92">
        <v>1.0537000000000001</v>
      </c>
      <c r="D484" s="92">
        <v>4.5022000000000002</v>
      </c>
      <c r="H484" s="92">
        <v>0.34970000000000001</v>
      </c>
      <c r="I484" s="92">
        <v>1.1337999999999999</v>
      </c>
      <c r="K484" s="92">
        <v>0.38550000000000001</v>
      </c>
      <c r="L484" s="92">
        <v>1.2244999999999999</v>
      </c>
      <c r="M484" s="92">
        <v>2.5588000000000002</v>
      </c>
      <c r="N484" s="92">
        <v>0.32750000000000001</v>
      </c>
      <c r="O484" s="92">
        <v>1.111</v>
      </c>
      <c r="Q484" s="92">
        <v>1.1478999999999999</v>
      </c>
      <c r="R484" s="92">
        <v>2.3691</v>
      </c>
      <c r="AA484" s="92">
        <v>0.2661</v>
      </c>
      <c r="AB484" s="92">
        <v>0.58030000000000004</v>
      </c>
      <c r="AC484" s="92">
        <v>2.0617000000000001</v>
      </c>
      <c r="AD484" s="92">
        <v>4.2691999999999997</v>
      </c>
      <c r="AH484" s="92">
        <v>0.31209999999999999</v>
      </c>
      <c r="AI484" s="92">
        <v>1.0588</v>
      </c>
      <c r="AK484" s="92">
        <v>0.33850000000000002</v>
      </c>
      <c r="AL484" s="92">
        <v>1.1277999999999999</v>
      </c>
      <c r="AN484" s="92">
        <v>0.29299999999999998</v>
      </c>
      <c r="AO484" s="92">
        <v>1.0371999999999999</v>
      </c>
      <c r="AP484" s="92">
        <v>2.1981000000000002</v>
      </c>
      <c r="AQ484" s="92">
        <v>1.0752999999999999</v>
      </c>
      <c r="AR484" s="92">
        <v>2.2214</v>
      </c>
      <c r="AX484" s="92">
        <v>1.5166999999999999</v>
      </c>
      <c r="AY484" s="92">
        <v>2.0758000000000001</v>
      </c>
      <c r="BA484" s="92">
        <v>4.3244999999999996</v>
      </c>
    </row>
    <row r="485" spans="1:53">
      <c r="A485" s="92">
        <v>0.3054</v>
      </c>
      <c r="B485" s="92">
        <v>1.0541</v>
      </c>
      <c r="D485" s="92">
        <v>4.5035999999999996</v>
      </c>
      <c r="H485" s="92">
        <v>0.34989999999999999</v>
      </c>
      <c r="I485" s="92">
        <v>1.1342000000000001</v>
      </c>
      <c r="K485" s="92">
        <v>0.38579999999999998</v>
      </c>
      <c r="L485" s="92">
        <v>1.2249000000000001</v>
      </c>
      <c r="M485" s="92">
        <v>2.5596000000000001</v>
      </c>
      <c r="N485" s="92">
        <v>0.32769999999999999</v>
      </c>
      <c r="O485" s="92">
        <v>1.1113999999999999</v>
      </c>
      <c r="Q485" s="92">
        <v>1.1483000000000001</v>
      </c>
      <c r="R485" s="92">
        <v>2.3698000000000001</v>
      </c>
      <c r="AA485" s="92">
        <v>0.26619999999999999</v>
      </c>
      <c r="AB485" s="92">
        <v>0.5806</v>
      </c>
      <c r="AC485" s="92">
        <v>2.0623</v>
      </c>
      <c r="AD485" s="92">
        <v>4.2704000000000004</v>
      </c>
      <c r="AH485" s="92">
        <v>0.31230000000000002</v>
      </c>
      <c r="AI485" s="92">
        <v>1.0591999999999999</v>
      </c>
      <c r="AK485" s="92">
        <v>0.3387</v>
      </c>
      <c r="AL485" s="92">
        <v>1.1282000000000001</v>
      </c>
      <c r="AN485" s="92">
        <v>0.29320000000000002</v>
      </c>
      <c r="AO485" s="92">
        <v>1.0376000000000001</v>
      </c>
      <c r="AP485" s="92">
        <v>2.1987999999999999</v>
      </c>
      <c r="AQ485" s="92">
        <v>1.0755999999999999</v>
      </c>
      <c r="AR485" s="92">
        <v>2.2221000000000002</v>
      </c>
      <c r="AX485" s="92">
        <v>1.5174000000000001</v>
      </c>
      <c r="AY485" s="92">
        <v>2.0766</v>
      </c>
      <c r="BA485" s="92">
        <v>4.3262999999999998</v>
      </c>
    </row>
    <row r="486" spans="1:53">
      <c r="A486" s="92">
        <v>0.30559999999999998</v>
      </c>
      <c r="B486" s="92">
        <v>1.0544</v>
      </c>
      <c r="D486" s="92">
        <v>4.5049999999999999</v>
      </c>
      <c r="H486" s="92">
        <v>0.35010000000000002</v>
      </c>
      <c r="I486" s="92">
        <v>1.1346000000000001</v>
      </c>
      <c r="K486" s="92">
        <v>0.38600000000000001</v>
      </c>
      <c r="L486" s="92">
        <v>1.2254</v>
      </c>
      <c r="M486" s="92">
        <v>2.5605000000000002</v>
      </c>
      <c r="N486" s="92">
        <v>0.32790000000000002</v>
      </c>
      <c r="O486" s="92">
        <v>1.1117999999999999</v>
      </c>
      <c r="Q486" s="92">
        <v>1.1487000000000001</v>
      </c>
      <c r="R486" s="92">
        <v>2.3704999999999998</v>
      </c>
      <c r="AA486" s="92">
        <v>0.26640000000000003</v>
      </c>
      <c r="AB486" s="92">
        <v>0.58089999999999997</v>
      </c>
      <c r="AC486" s="92">
        <v>2.0629</v>
      </c>
      <c r="AD486" s="92">
        <v>4.2717000000000001</v>
      </c>
      <c r="AH486" s="92">
        <v>0.3125</v>
      </c>
      <c r="AI486" s="92">
        <v>1.0595000000000001</v>
      </c>
      <c r="AK486" s="92">
        <v>0.33889999999999998</v>
      </c>
      <c r="AL486" s="92">
        <v>1.1286</v>
      </c>
      <c r="AN486" s="92">
        <v>0.29339999999999999</v>
      </c>
      <c r="AO486" s="92">
        <v>1.038</v>
      </c>
      <c r="AP486" s="92">
        <v>2.1995</v>
      </c>
      <c r="AQ486" s="92">
        <v>1.0760000000000001</v>
      </c>
      <c r="AR486" s="92">
        <v>2.2227999999999999</v>
      </c>
      <c r="AX486" s="92">
        <v>1.5181</v>
      </c>
      <c r="AY486" s="92">
        <v>2.0773999999999999</v>
      </c>
      <c r="BA486" s="92">
        <v>4.3280000000000003</v>
      </c>
    </row>
    <row r="487" spans="1:53">
      <c r="A487" s="92">
        <v>0.30570000000000003</v>
      </c>
      <c r="B487" s="92">
        <v>1.0547</v>
      </c>
      <c r="D487" s="92">
        <v>4.5063000000000004</v>
      </c>
      <c r="H487" s="92">
        <v>0.3503</v>
      </c>
      <c r="I487" s="92">
        <v>1.135</v>
      </c>
      <c r="K487" s="92">
        <v>0.38619999999999999</v>
      </c>
      <c r="L487" s="92">
        <v>1.2258</v>
      </c>
      <c r="M487" s="92">
        <v>2.5613000000000001</v>
      </c>
      <c r="N487" s="92">
        <v>0.3281</v>
      </c>
      <c r="O487" s="92">
        <v>1.1121000000000001</v>
      </c>
      <c r="Q487" s="92">
        <v>1.149</v>
      </c>
      <c r="R487" s="92">
        <v>2.3713000000000002</v>
      </c>
      <c r="AA487" s="92">
        <v>0.26650000000000001</v>
      </c>
      <c r="AB487" s="92">
        <v>0.58120000000000005</v>
      </c>
      <c r="AC487" s="92">
        <v>2.0636000000000001</v>
      </c>
      <c r="AD487" s="92">
        <v>4.2728999999999999</v>
      </c>
      <c r="AH487" s="92">
        <v>0.31269999999999998</v>
      </c>
      <c r="AI487" s="92">
        <v>1.0599000000000001</v>
      </c>
      <c r="AK487" s="92">
        <v>0.33910000000000001</v>
      </c>
      <c r="AL487" s="92">
        <v>1.129</v>
      </c>
      <c r="AN487" s="92">
        <v>0.29360000000000003</v>
      </c>
      <c r="AO487" s="92">
        <v>1.0383</v>
      </c>
      <c r="AP487" s="92">
        <v>2.2002000000000002</v>
      </c>
      <c r="AQ487" s="92">
        <v>1.0763</v>
      </c>
      <c r="AR487" s="92">
        <v>2.2235</v>
      </c>
      <c r="AX487" s="92">
        <v>1.5186999999999999</v>
      </c>
      <c r="AY487" s="92">
        <v>2.0781000000000001</v>
      </c>
      <c r="BA487" s="92">
        <v>4.3297999999999996</v>
      </c>
    </row>
    <row r="488" spans="1:53">
      <c r="A488" s="92">
        <v>0.30590000000000001</v>
      </c>
      <c r="B488" s="92">
        <v>1.0550999999999999</v>
      </c>
      <c r="D488" s="92">
        <v>4.5076999999999998</v>
      </c>
      <c r="H488" s="92">
        <v>0.35049999999999998</v>
      </c>
      <c r="I488" s="92">
        <v>1.1354</v>
      </c>
      <c r="K488" s="92">
        <v>0.38640000000000002</v>
      </c>
      <c r="L488" s="92">
        <v>1.2262</v>
      </c>
      <c r="M488" s="92">
        <v>2.5621999999999998</v>
      </c>
      <c r="N488" s="92">
        <v>0.32829999999999998</v>
      </c>
      <c r="O488" s="92">
        <v>1.1125</v>
      </c>
      <c r="Q488" s="92">
        <v>1.1494</v>
      </c>
      <c r="R488" s="92">
        <v>2.3719999999999999</v>
      </c>
      <c r="AA488" s="92">
        <v>0.26669999999999999</v>
      </c>
      <c r="AB488" s="92">
        <v>0.58150000000000002</v>
      </c>
      <c r="AC488" s="92">
        <v>2.0642</v>
      </c>
      <c r="AD488" s="92">
        <v>4.2742000000000004</v>
      </c>
      <c r="AH488" s="92">
        <v>0.31280000000000002</v>
      </c>
      <c r="AI488" s="92">
        <v>1.0603</v>
      </c>
      <c r="AK488" s="92">
        <v>0.33929999999999999</v>
      </c>
      <c r="AL488" s="92">
        <v>1.1294</v>
      </c>
      <c r="AN488" s="92">
        <v>0.29370000000000002</v>
      </c>
      <c r="AO488" s="92">
        <v>1.0387</v>
      </c>
      <c r="AP488" s="92">
        <v>2.2008999999999999</v>
      </c>
      <c r="AQ488" s="92">
        <v>1.0767</v>
      </c>
      <c r="AR488" s="92">
        <v>2.2242000000000002</v>
      </c>
      <c r="AX488" s="92">
        <v>1.5194000000000001</v>
      </c>
      <c r="AY488" s="92">
        <v>2.0789</v>
      </c>
      <c r="BA488" s="92">
        <v>4.3315999999999999</v>
      </c>
    </row>
    <row r="489" spans="1:53">
      <c r="A489" s="92">
        <v>0.30609999999999998</v>
      </c>
      <c r="B489" s="92">
        <v>1.0553999999999999</v>
      </c>
      <c r="D489" s="92">
        <v>4.5091000000000001</v>
      </c>
      <c r="H489" s="92">
        <v>0.35070000000000001</v>
      </c>
      <c r="I489" s="92">
        <v>1.1356999999999999</v>
      </c>
      <c r="K489" s="92">
        <v>0.3866</v>
      </c>
      <c r="L489" s="92">
        <v>1.2266999999999999</v>
      </c>
      <c r="M489" s="92">
        <v>2.5630999999999999</v>
      </c>
      <c r="N489" s="92">
        <v>0.32840000000000003</v>
      </c>
      <c r="O489" s="92">
        <v>1.1129</v>
      </c>
      <c r="Q489" s="92">
        <v>1.1496999999999999</v>
      </c>
      <c r="R489" s="92">
        <v>2.3727</v>
      </c>
      <c r="AA489" s="92">
        <v>0.26679999999999998</v>
      </c>
      <c r="AB489" s="92">
        <v>0.58179999999999998</v>
      </c>
      <c r="AC489" s="92">
        <v>2.0648</v>
      </c>
      <c r="AD489" s="92">
        <v>4.2754000000000003</v>
      </c>
      <c r="AH489" s="92">
        <v>0.313</v>
      </c>
      <c r="AI489" s="92">
        <v>1.0606</v>
      </c>
      <c r="AK489" s="92">
        <v>0.33950000000000002</v>
      </c>
      <c r="AL489" s="92">
        <v>1.1297999999999999</v>
      </c>
      <c r="AN489" s="92">
        <v>0.29389999999999999</v>
      </c>
      <c r="AO489" s="92">
        <v>1.0389999999999999</v>
      </c>
      <c r="AP489" s="92">
        <v>2.2016</v>
      </c>
      <c r="AQ489" s="92">
        <v>1.077</v>
      </c>
      <c r="AR489" s="92">
        <v>2.2248999999999999</v>
      </c>
      <c r="AX489" s="92">
        <v>1.5201</v>
      </c>
      <c r="AY489" s="92">
        <v>2.0796999999999999</v>
      </c>
      <c r="BA489" s="92">
        <v>4.3333000000000004</v>
      </c>
    </row>
    <row r="490" spans="1:53">
      <c r="A490" s="92">
        <v>0.30620000000000003</v>
      </c>
      <c r="B490" s="92">
        <v>1.0557000000000001</v>
      </c>
      <c r="D490" s="92">
        <v>4.5103999999999997</v>
      </c>
      <c r="H490" s="92">
        <v>0.3508</v>
      </c>
      <c r="I490" s="92">
        <v>1.1361000000000001</v>
      </c>
      <c r="K490" s="92">
        <v>0.38690000000000002</v>
      </c>
      <c r="L490" s="92">
        <v>1.2271000000000001</v>
      </c>
      <c r="M490" s="92">
        <v>2.5638999999999998</v>
      </c>
      <c r="N490" s="92">
        <v>0.3286</v>
      </c>
      <c r="O490" s="92">
        <v>1.1132</v>
      </c>
      <c r="Q490" s="92">
        <v>1.1500999999999999</v>
      </c>
      <c r="R490" s="92">
        <v>2.3734000000000002</v>
      </c>
      <c r="AA490" s="92">
        <v>0.26700000000000002</v>
      </c>
      <c r="AB490" s="92">
        <v>0.58220000000000005</v>
      </c>
      <c r="AC490" s="92">
        <v>2.0653999999999999</v>
      </c>
      <c r="AD490" s="92">
        <v>4.2766999999999999</v>
      </c>
      <c r="AH490" s="92">
        <v>0.31319999999999998</v>
      </c>
      <c r="AI490" s="92">
        <v>1.0609999999999999</v>
      </c>
      <c r="AK490" s="92">
        <v>0.33960000000000001</v>
      </c>
      <c r="AL490" s="92">
        <v>1.1302000000000001</v>
      </c>
      <c r="AN490" s="92">
        <v>0.29409999999999997</v>
      </c>
      <c r="AO490" s="92">
        <v>1.0394000000000001</v>
      </c>
      <c r="AP490" s="92">
        <v>2.2023000000000001</v>
      </c>
      <c r="AQ490" s="92">
        <v>1.0772999999999999</v>
      </c>
      <c r="AR490" s="92">
        <v>2.2256</v>
      </c>
      <c r="AX490" s="92">
        <v>1.5207999999999999</v>
      </c>
      <c r="AY490" s="92">
        <v>2.0804999999999998</v>
      </c>
      <c r="BA490" s="92">
        <v>4.3350999999999997</v>
      </c>
    </row>
    <row r="491" spans="1:53">
      <c r="A491" s="92">
        <v>0.30640000000000001</v>
      </c>
      <c r="B491" s="92">
        <v>1.0561</v>
      </c>
      <c r="D491" s="92">
        <v>4.5118</v>
      </c>
      <c r="H491" s="92">
        <v>0.35099999999999998</v>
      </c>
      <c r="I491" s="92">
        <v>1.1365000000000001</v>
      </c>
      <c r="K491" s="92">
        <v>0.3871</v>
      </c>
      <c r="L491" s="92">
        <v>1.2276</v>
      </c>
      <c r="M491" s="92">
        <v>2.5648</v>
      </c>
      <c r="N491" s="92">
        <v>0.32879999999999998</v>
      </c>
      <c r="O491" s="92">
        <v>1.1135999999999999</v>
      </c>
      <c r="Q491" s="92">
        <v>1.1505000000000001</v>
      </c>
      <c r="R491" s="92">
        <v>2.3742000000000001</v>
      </c>
      <c r="AA491" s="92">
        <v>0.2671</v>
      </c>
      <c r="AB491" s="92">
        <v>0.58250000000000002</v>
      </c>
      <c r="AC491" s="92">
        <v>2.0659999999999998</v>
      </c>
      <c r="AD491" s="92">
        <v>4.2778999999999998</v>
      </c>
      <c r="AH491" s="92">
        <v>0.31330000000000002</v>
      </c>
      <c r="AI491" s="92">
        <v>1.0612999999999999</v>
      </c>
      <c r="AK491" s="92">
        <v>0.33979999999999999</v>
      </c>
      <c r="AL491" s="92">
        <v>1.1306</v>
      </c>
      <c r="AN491" s="92">
        <v>0.29430000000000001</v>
      </c>
      <c r="AO491" s="92">
        <v>1.0398000000000001</v>
      </c>
      <c r="AP491" s="92">
        <v>2.2029999999999998</v>
      </c>
      <c r="AQ491" s="92">
        <v>1.0777000000000001</v>
      </c>
      <c r="AR491" s="92">
        <v>2.2263000000000002</v>
      </c>
      <c r="AX491" s="92">
        <v>1.5215000000000001</v>
      </c>
      <c r="AY491" s="92">
        <v>2.0813000000000001</v>
      </c>
      <c r="BA491" s="92">
        <v>4.3368000000000002</v>
      </c>
    </row>
    <row r="492" spans="1:53">
      <c r="A492" s="92">
        <v>0.30659999999999998</v>
      </c>
      <c r="B492" s="92">
        <v>1.0564</v>
      </c>
      <c r="D492" s="92">
        <v>4.5132000000000003</v>
      </c>
      <c r="H492" s="92">
        <v>0.35120000000000001</v>
      </c>
      <c r="I492" s="92">
        <v>1.1369</v>
      </c>
      <c r="K492" s="92">
        <v>0.38729999999999998</v>
      </c>
      <c r="L492" s="92">
        <v>1.228</v>
      </c>
      <c r="M492" s="92">
        <v>2.5657000000000001</v>
      </c>
      <c r="N492" s="92">
        <v>0.32900000000000001</v>
      </c>
      <c r="O492" s="92">
        <v>1.1140000000000001</v>
      </c>
      <c r="Q492" s="92">
        <v>1.1508</v>
      </c>
      <c r="R492" s="92">
        <v>2.3748999999999998</v>
      </c>
      <c r="AA492" s="92">
        <v>0.26729999999999998</v>
      </c>
      <c r="AB492" s="92">
        <v>0.58279999999999998</v>
      </c>
      <c r="AC492" s="92">
        <v>2.0667</v>
      </c>
      <c r="AD492" s="92">
        <v>4.2790999999999997</v>
      </c>
      <c r="AH492" s="92">
        <v>0.3135</v>
      </c>
      <c r="AI492" s="92">
        <v>1.0617000000000001</v>
      </c>
      <c r="AK492" s="92">
        <v>0.34</v>
      </c>
      <c r="AL492" s="92">
        <v>1.131</v>
      </c>
      <c r="AN492" s="92">
        <v>0.2944</v>
      </c>
      <c r="AO492" s="92">
        <v>1.0401</v>
      </c>
      <c r="AP492" s="92">
        <v>2.2037</v>
      </c>
      <c r="AQ492" s="92">
        <v>1.0780000000000001</v>
      </c>
      <c r="AR492" s="92">
        <v>2.2269000000000001</v>
      </c>
      <c r="AX492" s="92">
        <v>1.5222</v>
      </c>
      <c r="AY492" s="92">
        <v>2.0821000000000001</v>
      </c>
      <c r="BA492" s="92">
        <v>4.3385999999999996</v>
      </c>
    </row>
    <row r="493" spans="1:53">
      <c r="A493" s="92">
        <v>0.30669999999999997</v>
      </c>
      <c r="B493" s="92">
        <v>1.0568</v>
      </c>
      <c r="D493" s="92">
        <v>4.5145</v>
      </c>
      <c r="H493" s="92">
        <v>0.35139999999999999</v>
      </c>
      <c r="I493" s="92">
        <v>1.1372</v>
      </c>
      <c r="K493" s="92">
        <v>0.38750000000000001</v>
      </c>
      <c r="L493" s="92">
        <v>1.2283999999999999</v>
      </c>
      <c r="M493" s="92">
        <v>2.5666000000000002</v>
      </c>
      <c r="N493" s="92">
        <v>0.32919999999999999</v>
      </c>
      <c r="O493" s="92">
        <v>1.1143000000000001</v>
      </c>
      <c r="Q493" s="92">
        <v>1.1512</v>
      </c>
      <c r="R493" s="92">
        <v>2.3755999999999999</v>
      </c>
      <c r="AA493" s="92">
        <v>0.26740000000000003</v>
      </c>
      <c r="AB493" s="92">
        <v>0.58309999999999995</v>
      </c>
      <c r="AC493" s="92">
        <v>2.0672999999999999</v>
      </c>
      <c r="AD493" s="92">
        <v>4.2804000000000002</v>
      </c>
      <c r="AH493" s="92">
        <v>0.31369999999999998</v>
      </c>
      <c r="AI493" s="92">
        <v>1.0621</v>
      </c>
      <c r="AK493" s="92">
        <v>0.3402</v>
      </c>
      <c r="AL493" s="92">
        <v>1.1314</v>
      </c>
      <c r="AN493" s="92">
        <v>0.29459999999999997</v>
      </c>
      <c r="AO493" s="92">
        <v>1.0405</v>
      </c>
      <c r="AP493" s="92">
        <v>2.2044000000000001</v>
      </c>
      <c r="AQ493" s="92">
        <v>1.0783</v>
      </c>
      <c r="AR493" s="92">
        <v>2.2275999999999998</v>
      </c>
      <c r="AX493" s="92">
        <v>1.5228999999999999</v>
      </c>
      <c r="AY493" s="92">
        <v>2.0829</v>
      </c>
      <c r="BA493" s="92">
        <v>4.3403999999999998</v>
      </c>
    </row>
    <row r="494" spans="1:53">
      <c r="A494" s="92">
        <v>0.30690000000000001</v>
      </c>
      <c r="B494" s="92">
        <v>1.0570999999999999</v>
      </c>
      <c r="D494" s="92">
        <v>4.5159000000000002</v>
      </c>
      <c r="H494" s="92">
        <v>0.35160000000000002</v>
      </c>
      <c r="I494" s="92">
        <v>1.1375999999999999</v>
      </c>
      <c r="K494" s="92">
        <v>0.38769999999999999</v>
      </c>
      <c r="L494" s="92">
        <v>1.2289000000000001</v>
      </c>
      <c r="M494" s="92">
        <v>2.5674000000000001</v>
      </c>
      <c r="N494" s="92">
        <v>0.32940000000000003</v>
      </c>
      <c r="O494" s="92">
        <v>1.1147</v>
      </c>
      <c r="Q494" s="92">
        <v>1.1515</v>
      </c>
      <c r="R494" s="92">
        <v>2.3763000000000001</v>
      </c>
      <c r="AA494" s="92">
        <v>0.2676</v>
      </c>
      <c r="AB494" s="92">
        <v>0.58340000000000003</v>
      </c>
      <c r="AC494" s="92">
        <v>2.0678999999999998</v>
      </c>
      <c r="AD494" s="92">
        <v>4.2816000000000001</v>
      </c>
      <c r="AH494" s="92">
        <v>0.31390000000000001</v>
      </c>
      <c r="AI494" s="92">
        <v>1.0624</v>
      </c>
      <c r="AK494" s="92">
        <v>0.34039999999999998</v>
      </c>
      <c r="AL494" s="92">
        <v>1.1317999999999999</v>
      </c>
      <c r="AN494" s="92">
        <v>0.29480000000000001</v>
      </c>
      <c r="AO494" s="92">
        <v>1.0407999999999999</v>
      </c>
      <c r="AP494" s="92">
        <v>2.2052</v>
      </c>
      <c r="AQ494" s="92">
        <v>1.0787</v>
      </c>
      <c r="AR494" s="92">
        <v>2.2282999999999999</v>
      </c>
      <c r="AX494" s="92">
        <v>1.5236000000000001</v>
      </c>
      <c r="AY494" s="92">
        <v>2.0836999999999999</v>
      </c>
      <c r="BA494" s="92">
        <v>4.3421000000000003</v>
      </c>
    </row>
    <row r="495" spans="1:53">
      <c r="A495" s="92">
        <v>0.30709999999999998</v>
      </c>
      <c r="B495" s="92">
        <v>1.0573999999999999</v>
      </c>
      <c r="D495" s="92">
        <v>4.5172999999999996</v>
      </c>
      <c r="H495" s="92">
        <v>0.35170000000000001</v>
      </c>
      <c r="I495" s="92">
        <v>1.1379999999999999</v>
      </c>
      <c r="K495" s="92">
        <v>0.38790000000000002</v>
      </c>
      <c r="L495" s="92">
        <v>1.2293000000000001</v>
      </c>
      <c r="M495" s="92">
        <v>2.5682999999999998</v>
      </c>
      <c r="N495" s="92">
        <v>0.32950000000000002</v>
      </c>
      <c r="O495" s="92">
        <v>1.1151</v>
      </c>
      <c r="Q495" s="92">
        <v>1.1518999999999999</v>
      </c>
      <c r="R495" s="92">
        <v>2.3771</v>
      </c>
      <c r="AA495" s="92">
        <v>0.26769999999999999</v>
      </c>
      <c r="AB495" s="92">
        <v>0.5837</v>
      </c>
      <c r="AC495" s="92">
        <v>2.0684999999999998</v>
      </c>
      <c r="AD495" s="92">
        <v>4.2828999999999997</v>
      </c>
      <c r="AH495" s="92">
        <v>0.314</v>
      </c>
      <c r="AI495" s="92">
        <v>1.0628</v>
      </c>
      <c r="AK495" s="92">
        <v>0.34060000000000001</v>
      </c>
      <c r="AL495" s="92">
        <v>1.1322000000000001</v>
      </c>
      <c r="AN495" s="92">
        <v>0.29499999999999998</v>
      </c>
      <c r="AO495" s="92">
        <v>1.0411999999999999</v>
      </c>
      <c r="AP495" s="92">
        <v>2.2059000000000002</v>
      </c>
      <c r="AQ495" s="92">
        <v>1.079</v>
      </c>
      <c r="AR495" s="92">
        <v>2.2290000000000001</v>
      </c>
      <c r="AX495" s="92">
        <v>1.5243</v>
      </c>
      <c r="AY495" s="92">
        <v>2.0844999999999998</v>
      </c>
      <c r="BA495" s="92">
        <v>4.3438999999999997</v>
      </c>
    </row>
    <row r="496" spans="1:53">
      <c r="A496" s="92">
        <v>0.30719999999999997</v>
      </c>
      <c r="B496" s="92">
        <v>1.0578000000000001</v>
      </c>
      <c r="D496" s="92">
        <v>4.5186000000000002</v>
      </c>
      <c r="H496" s="92">
        <v>0.35189999999999999</v>
      </c>
      <c r="I496" s="92">
        <v>1.1384000000000001</v>
      </c>
      <c r="K496" s="92">
        <v>0.38819999999999999</v>
      </c>
      <c r="L496" s="92">
        <v>1.2298</v>
      </c>
      <c r="M496" s="92">
        <v>2.5691999999999999</v>
      </c>
      <c r="N496" s="92">
        <v>0.32969999999999999</v>
      </c>
      <c r="O496" s="92">
        <v>1.1154999999999999</v>
      </c>
      <c r="Q496" s="92">
        <v>1.1523000000000001</v>
      </c>
      <c r="R496" s="92">
        <v>2.3778000000000001</v>
      </c>
      <c r="AA496" s="92">
        <v>0.26790000000000003</v>
      </c>
      <c r="AB496" s="92">
        <v>0.58399999999999996</v>
      </c>
      <c r="AC496" s="92">
        <v>2.0691000000000002</v>
      </c>
      <c r="AD496" s="92">
        <v>4.2840999999999996</v>
      </c>
      <c r="AH496" s="92">
        <v>0.31419999999999998</v>
      </c>
      <c r="AI496" s="92">
        <v>1.0630999999999999</v>
      </c>
      <c r="AK496" s="92">
        <v>0.34079999999999999</v>
      </c>
      <c r="AL496" s="92">
        <v>1.1326000000000001</v>
      </c>
      <c r="AN496" s="92">
        <v>0.29509999999999997</v>
      </c>
      <c r="AO496" s="92">
        <v>1.0416000000000001</v>
      </c>
      <c r="AP496" s="92">
        <v>2.2065999999999999</v>
      </c>
      <c r="AQ496" s="92">
        <v>1.0793999999999999</v>
      </c>
      <c r="AR496" s="92">
        <v>2.2296999999999998</v>
      </c>
      <c r="AX496" s="92">
        <v>1.5249999999999999</v>
      </c>
      <c r="AY496" s="92">
        <v>2.0853000000000002</v>
      </c>
      <c r="BA496" s="92">
        <v>4.3456999999999999</v>
      </c>
    </row>
    <row r="497" spans="1:53">
      <c r="A497" s="92">
        <v>0.30740000000000001</v>
      </c>
      <c r="B497" s="92">
        <v>1.0581</v>
      </c>
      <c r="D497" s="92">
        <v>4.5199999999999996</v>
      </c>
      <c r="H497" s="92">
        <v>0.35210000000000002</v>
      </c>
      <c r="I497" s="92">
        <v>1.1388</v>
      </c>
      <c r="K497" s="92">
        <v>0.38840000000000002</v>
      </c>
      <c r="L497" s="92">
        <v>1.2302</v>
      </c>
      <c r="M497" s="92">
        <v>2.57</v>
      </c>
      <c r="N497" s="92">
        <v>0.32990000000000003</v>
      </c>
      <c r="O497" s="92">
        <v>1.1157999999999999</v>
      </c>
      <c r="Q497" s="92">
        <v>1.1526000000000001</v>
      </c>
      <c r="R497" s="92">
        <v>2.3784999999999998</v>
      </c>
      <c r="AA497" s="92">
        <v>0.26800000000000002</v>
      </c>
      <c r="AB497" s="92">
        <v>0.58430000000000004</v>
      </c>
      <c r="AC497" s="92">
        <v>2.0697999999999999</v>
      </c>
      <c r="AD497" s="92">
        <v>4.2854000000000001</v>
      </c>
      <c r="AH497" s="92">
        <v>0.31440000000000001</v>
      </c>
      <c r="AI497" s="92">
        <v>1.0634999999999999</v>
      </c>
      <c r="AK497" s="92">
        <v>0.34100000000000003</v>
      </c>
      <c r="AL497" s="92">
        <v>1.1329</v>
      </c>
      <c r="AN497" s="92">
        <v>0.29530000000000001</v>
      </c>
      <c r="AO497" s="92">
        <v>1.0419</v>
      </c>
      <c r="AP497" s="92">
        <v>2.2073</v>
      </c>
      <c r="AQ497" s="92">
        <v>1.0797000000000001</v>
      </c>
      <c r="AR497" s="92">
        <v>2.2303999999999999</v>
      </c>
      <c r="AX497" s="92">
        <v>1.5257000000000001</v>
      </c>
      <c r="AY497" s="92">
        <v>2.0861000000000001</v>
      </c>
      <c r="BA497" s="92">
        <v>4.3474000000000004</v>
      </c>
    </row>
    <row r="498" spans="1:53">
      <c r="A498" s="92">
        <v>0.30759999999999998</v>
      </c>
      <c r="B498" s="92">
        <v>1.0585</v>
      </c>
      <c r="D498" s="92">
        <v>4.5213999999999999</v>
      </c>
      <c r="H498" s="92">
        <v>0.3523</v>
      </c>
      <c r="I498" s="92">
        <v>1.1391</v>
      </c>
      <c r="K498" s="92">
        <v>0.3886</v>
      </c>
      <c r="L498" s="92">
        <v>1.2306999999999999</v>
      </c>
      <c r="M498" s="92">
        <v>2.5709</v>
      </c>
      <c r="N498" s="92">
        <v>0.3301</v>
      </c>
      <c r="O498" s="92">
        <v>1.1162000000000001</v>
      </c>
      <c r="Q498" s="92">
        <v>1.153</v>
      </c>
      <c r="R498" s="92">
        <v>2.3792</v>
      </c>
      <c r="AA498" s="92">
        <v>0.26819999999999999</v>
      </c>
      <c r="AB498" s="92">
        <v>0.58460000000000001</v>
      </c>
      <c r="AC498" s="92">
        <v>2.0703999999999998</v>
      </c>
      <c r="AD498" s="92">
        <v>4.2866</v>
      </c>
      <c r="AH498" s="92">
        <v>0.3145</v>
      </c>
      <c r="AI498" s="92">
        <v>1.0639000000000001</v>
      </c>
      <c r="AK498" s="92">
        <v>0.3412</v>
      </c>
      <c r="AL498" s="92">
        <v>1.1333</v>
      </c>
      <c r="AN498" s="92">
        <v>0.29549999999999998</v>
      </c>
      <c r="AO498" s="92">
        <v>1.0423</v>
      </c>
      <c r="AP498" s="92">
        <v>2.2080000000000002</v>
      </c>
      <c r="AQ498" s="92">
        <v>1.08</v>
      </c>
      <c r="AR498" s="92">
        <v>2.2311000000000001</v>
      </c>
      <c r="AX498" s="92">
        <v>1.5264</v>
      </c>
      <c r="AY498" s="92">
        <v>2.0868000000000002</v>
      </c>
      <c r="BA498" s="92">
        <v>4.3491999999999997</v>
      </c>
    </row>
    <row r="499" spans="1:53">
      <c r="A499" s="92">
        <v>0.30769999999999997</v>
      </c>
      <c r="B499" s="92">
        <v>1.0588</v>
      </c>
      <c r="D499" s="92">
        <v>4.5228000000000002</v>
      </c>
      <c r="H499" s="92">
        <v>0.35249999999999998</v>
      </c>
      <c r="I499" s="92">
        <v>1.1395</v>
      </c>
      <c r="K499" s="92">
        <v>0.38879999999999998</v>
      </c>
      <c r="L499" s="92">
        <v>1.2311000000000001</v>
      </c>
      <c r="M499" s="92">
        <v>2.5718000000000001</v>
      </c>
      <c r="N499" s="92">
        <v>0.33029999999999998</v>
      </c>
      <c r="O499" s="92">
        <v>1.1166</v>
      </c>
      <c r="Q499" s="92">
        <v>1.1534</v>
      </c>
      <c r="R499" s="92">
        <v>2.38</v>
      </c>
      <c r="AA499" s="92">
        <v>0.26829999999999998</v>
      </c>
      <c r="AB499" s="92">
        <v>0.58499999999999996</v>
      </c>
      <c r="AC499" s="92">
        <v>2.0710000000000002</v>
      </c>
      <c r="AD499" s="92">
        <v>4.2878999999999996</v>
      </c>
      <c r="AH499" s="92">
        <v>0.31469999999999998</v>
      </c>
      <c r="AI499" s="92">
        <v>1.0642</v>
      </c>
      <c r="AK499" s="92">
        <v>0.34139999999999998</v>
      </c>
      <c r="AL499" s="92">
        <v>1.1336999999999999</v>
      </c>
      <c r="AN499" s="92">
        <v>0.29570000000000002</v>
      </c>
      <c r="AO499" s="92">
        <v>1.0426</v>
      </c>
      <c r="AP499" s="92">
        <v>2.2086999999999999</v>
      </c>
      <c r="AQ499" s="92">
        <v>1.0804</v>
      </c>
      <c r="AR499" s="92">
        <v>2.2317999999999998</v>
      </c>
      <c r="AX499" s="92">
        <v>1.5269999999999999</v>
      </c>
      <c r="AY499" s="92">
        <v>2.0876000000000001</v>
      </c>
      <c r="BA499" s="92">
        <v>4.351</v>
      </c>
    </row>
    <row r="500" spans="1:53">
      <c r="A500" s="92">
        <v>0.30790000000000001</v>
      </c>
      <c r="B500" s="92">
        <v>1.0590999999999999</v>
      </c>
      <c r="D500" s="92">
        <v>4.5240999999999998</v>
      </c>
      <c r="H500" s="92">
        <v>0.35270000000000001</v>
      </c>
      <c r="I500" s="92">
        <v>1.1398999999999999</v>
      </c>
      <c r="K500" s="92">
        <v>0.38900000000000001</v>
      </c>
      <c r="L500" s="92">
        <v>1.2315</v>
      </c>
      <c r="M500" s="92">
        <v>2.5726</v>
      </c>
      <c r="N500" s="92">
        <v>0.33050000000000002</v>
      </c>
      <c r="O500" s="92">
        <v>1.1169</v>
      </c>
      <c r="Q500" s="92">
        <v>1.1536999999999999</v>
      </c>
      <c r="R500" s="92">
        <v>2.3807</v>
      </c>
      <c r="AA500" s="92">
        <v>0.26850000000000002</v>
      </c>
      <c r="AB500" s="92">
        <v>0.58530000000000004</v>
      </c>
      <c r="AC500" s="92">
        <v>2.0716000000000001</v>
      </c>
      <c r="AD500" s="92">
        <v>4.2891000000000004</v>
      </c>
      <c r="AH500" s="92">
        <v>0.31490000000000001</v>
      </c>
      <c r="AI500" s="92">
        <v>1.0646</v>
      </c>
      <c r="AK500" s="92">
        <v>0.34160000000000001</v>
      </c>
      <c r="AL500" s="92">
        <v>1.1341000000000001</v>
      </c>
      <c r="AN500" s="92">
        <v>0.29580000000000001</v>
      </c>
      <c r="AO500" s="92">
        <v>1.0429999999999999</v>
      </c>
      <c r="AP500" s="92">
        <v>2.2094</v>
      </c>
      <c r="AQ500" s="92">
        <v>1.0807</v>
      </c>
      <c r="AR500" s="92">
        <v>2.2324999999999999</v>
      </c>
      <c r="AX500" s="92">
        <v>1.5277000000000001</v>
      </c>
      <c r="AY500" s="92">
        <v>2.0884</v>
      </c>
      <c r="BA500" s="92">
        <v>4.3526999999999996</v>
      </c>
    </row>
    <row r="501" spans="1:53">
      <c r="A501" s="92">
        <v>0.30809999999999998</v>
      </c>
      <c r="B501" s="92">
        <v>1.0595000000000001</v>
      </c>
      <c r="D501" s="92">
        <v>4.5255000000000001</v>
      </c>
      <c r="H501" s="92">
        <v>0.3528</v>
      </c>
      <c r="I501" s="92">
        <v>1.1403000000000001</v>
      </c>
      <c r="K501" s="92">
        <v>0.38929999999999998</v>
      </c>
      <c r="L501" s="92">
        <v>1.232</v>
      </c>
      <c r="M501" s="92">
        <v>2.5735000000000001</v>
      </c>
      <c r="N501" s="92">
        <v>0.33069999999999999</v>
      </c>
      <c r="O501" s="92">
        <v>1.1173</v>
      </c>
      <c r="Q501" s="92">
        <v>1.1540999999999999</v>
      </c>
      <c r="R501" s="92">
        <v>2.3814000000000002</v>
      </c>
      <c r="AA501" s="92">
        <v>0.26860000000000001</v>
      </c>
      <c r="AB501" s="92">
        <v>0.58560000000000001</v>
      </c>
      <c r="AC501" s="92">
        <v>2.0722</v>
      </c>
      <c r="AD501" s="92">
        <v>4.2904</v>
      </c>
      <c r="AH501" s="92">
        <v>0.31509999999999999</v>
      </c>
      <c r="AI501" s="92">
        <v>1.0649999999999999</v>
      </c>
      <c r="AK501" s="92">
        <v>0.34179999999999999</v>
      </c>
      <c r="AL501" s="92">
        <v>1.1345000000000001</v>
      </c>
      <c r="AN501" s="92">
        <v>0.29599999999999999</v>
      </c>
      <c r="AO501" s="92">
        <v>1.0434000000000001</v>
      </c>
      <c r="AP501" s="92">
        <v>2.2101000000000002</v>
      </c>
      <c r="AQ501" s="92">
        <v>1.0810999999999999</v>
      </c>
      <c r="AR501" s="92">
        <v>2.2332000000000001</v>
      </c>
      <c r="AX501" s="92">
        <v>1.5284</v>
      </c>
      <c r="AY501" s="92">
        <v>2.0891999999999999</v>
      </c>
      <c r="BA501" s="92">
        <v>4.3544999999999998</v>
      </c>
    </row>
    <row r="502" spans="1:53">
      <c r="A502" s="92">
        <v>0.30819999999999997</v>
      </c>
      <c r="B502" s="92">
        <v>1.0598000000000001</v>
      </c>
      <c r="D502" s="92">
        <v>4.5269000000000004</v>
      </c>
      <c r="H502" s="92">
        <v>0.35299999999999998</v>
      </c>
      <c r="I502" s="92">
        <v>1.1406000000000001</v>
      </c>
      <c r="K502" s="92">
        <v>0.38950000000000001</v>
      </c>
      <c r="L502" s="92">
        <v>1.2323999999999999</v>
      </c>
      <c r="M502" s="92">
        <v>2.5743999999999998</v>
      </c>
      <c r="N502" s="92">
        <v>0.33079999999999998</v>
      </c>
      <c r="O502" s="92">
        <v>1.1176999999999999</v>
      </c>
      <c r="Q502" s="92">
        <v>1.1544000000000001</v>
      </c>
      <c r="R502" s="92">
        <v>2.3822000000000001</v>
      </c>
      <c r="AA502" s="92">
        <v>0.26879999999999998</v>
      </c>
      <c r="AB502" s="92">
        <v>0.58589999999999998</v>
      </c>
      <c r="AC502" s="92">
        <v>2.0729000000000002</v>
      </c>
      <c r="AD502" s="92">
        <v>4.2916999999999996</v>
      </c>
      <c r="AH502" s="92">
        <v>0.31519999999999998</v>
      </c>
      <c r="AI502" s="92">
        <v>1.0652999999999999</v>
      </c>
      <c r="AK502" s="92">
        <v>0.34200000000000003</v>
      </c>
      <c r="AL502" s="92">
        <v>1.1349</v>
      </c>
      <c r="AN502" s="92">
        <v>0.29620000000000002</v>
      </c>
      <c r="AO502" s="92">
        <v>1.0437000000000001</v>
      </c>
      <c r="AP502" s="92">
        <v>2.2109000000000001</v>
      </c>
      <c r="AQ502" s="92">
        <v>1.0813999999999999</v>
      </c>
      <c r="AR502" s="92">
        <v>2.2339000000000002</v>
      </c>
      <c r="AX502" s="92">
        <v>1.5290999999999999</v>
      </c>
      <c r="AY502" s="92">
        <v>2.09</v>
      </c>
      <c r="BA502" s="92">
        <v>4.3563000000000001</v>
      </c>
    </row>
    <row r="503" spans="1:53">
      <c r="A503" s="92">
        <v>0.30840000000000001</v>
      </c>
      <c r="B503" s="92">
        <v>1.0602</v>
      </c>
      <c r="D503" s="92">
        <v>4.5282999999999998</v>
      </c>
      <c r="H503" s="92">
        <v>0.35320000000000001</v>
      </c>
      <c r="I503" s="92">
        <v>1.141</v>
      </c>
      <c r="K503" s="92">
        <v>0.38969999999999999</v>
      </c>
      <c r="L503" s="92">
        <v>1.2329000000000001</v>
      </c>
      <c r="M503" s="92">
        <v>2.5752999999999999</v>
      </c>
      <c r="N503" s="92">
        <v>0.33100000000000002</v>
      </c>
      <c r="O503" s="92">
        <v>1.1180000000000001</v>
      </c>
      <c r="Q503" s="92">
        <v>1.1548</v>
      </c>
      <c r="R503" s="92">
        <v>2.3828999999999998</v>
      </c>
      <c r="AA503" s="92">
        <v>0.26889999999999997</v>
      </c>
      <c r="AB503" s="92">
        <v>0.58620000000000005</v>
      </c>
      <c r="AC503" s="92">
        <v>2.0735000000000001</v>
      </c>
      <c r="AD503" s="92">
        <v>4.2929000000000004</v>
      </c>
      <c r="AH503" s="92">
        <v>0.31540000000000001</v>
      </c>
      <c r="AI503" s="92">
        <v>1.0657000000000001</v>
      </c>
      <c r="AK503" s="92">
        <v>0.3422</v>
      </c>
      <c r="AL503" s="92">
        <v>1.1353</v>
      </c>
      <c r="AN503" s="92">
        <v>0.2964</v>
      </c>
      <c r="AO503" s="92">
        <v>1.0441</v>
      </c>
      <c r="AP503" s="92">
        <v>2.2115999999999998</v>
      </c>
      <c r="AQ503" s="92">
        <v>1.0817000000000001</v>
      </c>
      <c r="AR503" s="92">
        <v>2.2345999999999999</v>
      </c>
      <c r="AX503" s="92">
        <v>1.5298</v>
      </c>
      <c r="AY503" s="92">
        <v>2.0908000000000002</v>
      </c>
      <c r="BA503" s="92">
        <v>4.3579999999999997</v>
      </c>
    </row>
    <row r="504" spans="1:53">
      <c r="A504" s="92">
        <v>0.30859999999999999</v>
      </c>
      <c r="B504" s="92">
        <v>1.0605</v>
      </c>
      <c r="D504" s="92">
        <v>4.5296000000000003</v>
      </c>
      <c r="H504" s="92">
        <v>0.35339999999999999</v>
      </c>
      <c r="I504" s="92">
        <v>1.1414</v>
      </c>
      <c r="K504" s="92">
        <v>0.38990000000000002</v>
      </c>
      <c r="L504" s="92">
        <v>1.2333000000000001</v>
      </c>
      <c r="M504" s="92">
        <v>2.5760999999999998</v>
      </c>
      <c r="N504" s="92">
        <v>0.33119999999999999</v>
      </c>
      <c r="O504" s="92">
        <v>1.1184000000000001</v>
      </c>
      <c r="Q504" s="92">
        <v>1.1552</v>
      </c>
      <c r="R504" s="92">
        <v>2.3835999999999999</v>
      </c>
      <c r="AA504" s="92">
        <v>0.26910000000000001</v>
      </c>
      <c r="AB504" s="92">
        <v>0.58650000000000002</v>
      </c>
      <c r="AC504" s="92">
        <v>2.0741000000000001</v>
      </c>
      <c r="AD504" s="92">
        <v>4.2942</v>
      </c>
      <c r="AH504" s="92">
        <v>0.31559999999999999</v>
      </c>
      <c r="AI504" s="92">
        <v>1.0660000000000001</v>
      </c>
      <c r="AK504" s="92">
        <v>0.34239999999999998</v>
      </c>
      <c r="AL504" s="92">
        <v>1.1356999999999999</v>
      </c>
      <c r="AN504" s="92">
        <v>0.29649999999999999</v>
      </c>
      <c r="AO504" s="92">
        <v>1.0445</v>
      </c>
      <c r="AP504" s="92">
        <v>2.2122999999999999</v>
      </c>
      <c r="AQ504" s="92">
        <v>1.0821000000000001</v>
      </c>
      <c r="AR504" s="92">
        <v>2.2351999999999999</v>
      </c>
      <c r="AX504" s="92">
        <v>1.5305</v>
      </c>
      <c r="AY504" s="92">
        <v>2.0916000000000001</v>
      </c>
      <c r="BA504" s="92">
        <v>4.3597999999999999</v>
      </c>
    </row>
    <row r="505" spans="1:53">
      <c r="A505" s="92">
        <v>0.30869999999999997</v>
      </c>
      <c r="B505" s="92">
        <v>1.0608</v>
      </c>
      <c r="D505" s="92">
        <v>4.5309999999999997</v>
      </c>
      <c r="H505" s="92">
        <v>0.35360000000000003</v>
      </c>
      <c r="I505" s="92">
        <v>1.1417999999999999</v>
      </c>
      <c r="K505" s="92">
        <v>0.3901</v>
      </c>
      <c r="L505" s="92">
        <v>1.2338</v>
      </c>
      <c r="M505" s="92">
        <v>2.577</v>
      </c>
      <c r="N505" s="92">
        <v>0.33139999999999997</v>
      </c>
      <c r="O505" s="92">
        <v>1.1188</v>
      </c>
      <c r="Q505" s="92">
        <v>1.1555</v>
      </c>
      <c r="R505" s="92">
        <v>2.3843000000000001</v>
      </c>
      <c r="AA505" s="92">
        <v>0.26919999999999999</v>
      </c>
      <c r="AB505" s="92">
        <v>0.58679999999999999</v>
      </c>
      <c r="AC505" s="92">
        <v>2.0747</v>
      </c>
      <c r="AD505" s="92">
        <v>4.2953999999999999</v>
      </c>
      <c r="AH505" s="92">
        <v>0.31580000000000003</v>
      </c>
      <c r="AI505" s="92">
        <v>1.0664</v>
      </c>
      <c r="AK505" s="92">
        <v>0.34260000000000002</v>
      </c>
      <c r="AL505" s="92">
        <v>1.1361000000000001</v>
      </c>
      <c r="AN505" s="92">
        <v>0.29670000000000002</v>
      </c>
      <c r="AO505" s="92">
        <v>1.0448</v>
      </c>
      <c r="AP505" s="92">
        <v>2.2130000000000001</v>
      </c>
      <c r="AQ505" s="92">
        <v>1.0824</v>
      </c>
      <c r="AR505" s="92">
        <v>2.2359</v>
      </c>
      <c r="AX505" s="92">
        <v>1.5311999999999999</v>
      </c>
      <c r="AY505" s="92">
        <v>2.0924</v>
      </c>
      <c r="BA505" s="92">
        <v>4.3616000000000001</v>
      </c>
    </row>
    <row r="506" spans="1:53">
      <c r="A506" s="92">
        <v>0.30890000000000001</v>
      </c>
      <c r="B506" s="92">
        <v>1.0611999999999999</v>
      </c>
      <c r="D506" s="92">
        <v>4.5324</v>
      </c>
      <c r="H506" s="92">
        <v>0.3538</v>
      </c>
      <c r="I506" s="92">
        <v>1.1422000000000001</v>
      </c>
      <c r="K506" s="92">
        <v>0.39040000000000002</v>
      </c>
      <c r="L506" s="92">
        <v>1.2342</v>
      </c>
      <c r="M506" s="92">
        <v>2.5779000000000001</v>
      </c>
      <c r="N506" s="92">
        <v>0.33160000000000001</v>
      </c>
      <c r="O506" s="92">
        <v>1.1192</v>
      </c>
      <c r="Q506" s="92">
        <v>1.1558999999999999</v>
      </c>
      <c r="R506" s="92">
        <v>2.3851</v>
      </c>
      <c r="AA506" s="92">
        <v>0.26939999999999997</v>
      </c>
      <c r="AB506" s="92">
        <v>0.58709999999999996</v>
      </c>
      <c r="AC506" s="92">
        <v>2.0754000000000001</v>
      </c>
      <c r="AD506" s="92">
        <v>4.2967000000000004</v>
      </c>
      <c r="AH506" s="92">
        <v>0.31590000000000001</v>
      </c>
      <c r="AI506" s="92">
        <v>1.0668</v>
      </c>
      <c r="AK506" s="92">
        <v>0.3427</v>
      </c>
      <c r="AL506" s="92">
        <v>1.1365000000000001</v>
      </c>
      <c r="AN506" s="92">
        <v>0.2969</v>
      </c>
      <c r="AO506" s="92">
        <v>1.0451999999999999</v>
      </c>
      <c r="AP506" s="92">
        <v>2.2136999999999998</v>
      </c>
      <c r="AQ506" s="92">
        <v>1.0827</v>
      </c>
      <c r="AR506" s="92">
        <v>2.2366000000000001</v>
      </c>
      <c r="AX506" s="92">
        <v>1.5319</v>
      </c>
      <c r="AY506" s="92">
        <v>2.0931999999999999</v>
      </c>
      <c r="BA506" s="92">
        <v>4.3634000000000004</v>
      </c>
    </row>
    <row r="507" spans="1:53">
      <c r="A507" s="92">
        <v>0.30909999999999999</v>
      </c>
      <c r="B507" s="92">
        <v>1.0615000000000001</v>
      </c>
      <c r="D507" s="92">
        <v>4.5338000000000003</v>
      </c>
      <c r="H507" s="92">
        <v>0.35389999999999999</v>
      </c>
      <c r="I507" s="92">
        <v>1.1425000000000001</v>
      </c>
      <c r="K507" s="92">
        <v>0.3906</v>
      </c>
      <c r="L507" s="92">
        <v>1.2346999999999999</v>
      </c>
      <c r="M507" s="92">
        <v>2.5788000000000002</v>
      </c>
      <c r="N507" s="92">
        <v>0.33179999999999998</v>
      </c>
      <c r="O507" s="92">
        <v>1.1194999999999999</v>
      </c>
      <c r="Q507" s="92">
        <v>1.1563000000000001</v>
      </c>
      <c r="R507" s="92">
        <v>2.3858000000000001</v>
      </c>
      <c r="AA507" s="92">
        <v>0.26950000000000002</v>
      </c>
      <c r="AB507" s="92">
        <v>0.58750000000000002</v>
      </c>
      <c r="AC507" s="92">
        <v>2.0760000000000001</v>
      </c>
      <c r="AD507" s="92">
        <v>4.2979000000000003</v>
      </c>
      <c r="AH507" s="92">
        <v>0.31609999999999999</v>
      </c>
      <c r="AI507" s="92">
        <v>1.0670999999999999</v>
      </c>
      <c r="AK507" s="92">
        <v>0.34289999999999998</v>
      </c>
      <c r="AL507" s="92">
        <v>1.1369</v>
      </c>
      <c r="AN507" s="92">
        <v>0.29709999999999998</v>
      </c>
      <c r="AO507" s="92">
        <v>1.0456000000000001</v>
      </c>
      <c r="AP507" s="92">
        <v>2.2143999999999999</v>
      </c>
      <c r="AQ507" s="92">
        <v>1.0831</v>
      </c>
      <c r="AR507" s="92">
        <v>2.2372999999999998</v>
      </c>
      <c r="AX507" s="92">
        <v>1.5326</v>
      </c>
      <c r="AY507" s="92">
        <v>2.0939999999999999</v>
      </c>
      <c r="BA507" s="92">
        <v>4.3651</v>
      </c>
    </row>
    <row r="508" spans="1:53">
      <c r="A508" s="92">
        <v>0.30919999999999997</v>
      </c>
      <c r="B508" s="92">
        <v>1.0619000000000001</v>
      </c>
      <c r="D508" s="92">
        <v>4.5350999999999999</v>
      </c>
      <c r="H508" s="92">
        <v>0.35410000000000003</v>
      </c>
      <c r="I508" s="92">
        <v>1.1429</v>
      </c>
      <c r="K508" s="92">
        <v>0.39079999999999998</v>
      </c>
      <c r="L508" s="92">
        <v>1.2351000000000001</v>
      </c>
      <c r="M508" s="92">
        <v>2.5796000000000001</v>
      </c>
      <c r="N508" s="92">
        <v>0.33189999999999997</v>
      </c>
      <c r="O508" s="92">
        <v>1.1198999999999999</v>
      </c>
      <c r="Q508" s="92">
        <v>1.1566000000000001</v>
      </c>
      <c r="R508" s="92">
        <v>2.3864999999999998</v>
      </c>
      <c r="AA508" s="92">
        <v>0.2697</v>
      </c>
      <c r="AB508" s="92">
        <v>0.58779999999999999</v>
      </c>
      <c r="AC508" s="92">
        <v>2.0766</v>
      </c>
      <c r="AD508" s="92">
        <v>4.2991999999999999</v>
      </c>
      <c r="AH508" s="92">
        <v>0.31630000000000003</v>
      </c>
      <c r="AI508" s="92">
        <v>1.0674999999999999</v>
      </c>
      <c r="AK508" s="92">
        <v>0.34310000000000002</v>
      </c>
      <c r="AL508" s="92">
        <v>1.1373</v>
      </c>
      <c r="AN508" s="92">
        <v>0.29730000000000001</v>
      </c>
      <c r="AO508" s="92">
        <v>1.0459000000000001</v>
      </c>
      <c r="AP508" s="92">
        <v>2.2151000000000001</v>
      </c>
      <c r="AQ508" s="92">
        <v>1.0833999999999999</v>
      </c>
      <c r="AR508" s="92">
        <v>2.238</v>
      </c>
      <c r="AX508" s="92">
        <v>1.5333000000000001</v>
      </c>
      <c r="AY508" s="92">
        <v>2.0948000000000002</v>
      </c>
      <c r="BA508" s="92">
        <v>4.3669000000000002</v>
      </c>
    </row>
    <row r="509" spans="1:53">
      <c r="A509" s="92">
        <v>0.30940000000000001</v>
      </c>
      <c r="B509" s="92">
        <v>1.0622</v>
      </c>
      <c r="D509" s="92">
        <v>4.5365000000000002</v>
      </c>
      <c r="H509" s="92">
        <v>0.3543</v>
      </c>
      <c r="I509" s="92">
        <v>1.1433</v>
      </c>
      <c r="K509" s="92">
        <v>0.39100000000000001</v>
      </c>
      <c r="L509" s="92">
        <v>1.2355</v>
      </c>
      <c r="M509" s="92">
        <v>2.5804999999999998</v>
      </c>
      <c r="N509" s="92">
        <v>0.33210000000000001</v>
      </c>
      <c r="O509" s="92">
        <v>1.1203000000000001</v>
      </c>
      <c r="Q509" s="92">
        <v>1.157</v>
      </c>
      <c r="R509" s="92">
        <v>2.3873000000000002</v>
      </c>
      <c r="AA509" s="92">
        <v>0.26979999999999998</v>
      </c>
      <c r="AB509" s="92">
        <v>0.58809999999999996</v>
      </c>
      <c r="AC509" s="92">
        <v>2.0771999999999999</v>
      </c>
      <c r="AD509" s="92">
        <v>4.3003999999999998</v>
      </c>
      <c r="AH509" s="92">
        <v>0.31640000000000001</v>
      </c>
      <c r="AI509" s="92">
        <v>1.0679000000000001</v>
      </c>
      <c r="AK509" s="92">
        <v>0.34329999999999999</v>
      </c>
      <c r="AL509" s="92">
        <v>1.1376999999999999</v>
      </c>
      <c r="AN509" s="92">
        <v>0.2974</v>
      </c>
      <c r="AO509" s="92">
        <v>1.0463</v>
      </c>
      <c r="AP509" s="92">
        <v>2.2159</v>
      </c>
      <c r="AQ509" s="92">
        <v>1.0838000000000001</v>
      </c>
      <c r="AR509" s="92">
        <v>2.2387000000000001</v>
      </c>
      <c r="AX509" s="92">
        <v>1.534</v>
      </c>
      <c r="AY509" s="92">
        <v>2.0956000000000001</v>
      </c>
      <c r="BA509" s="92">
        <v>4.3686999999999996</v>
      </c>
    </row>
    <row r="510" spans="1:53">
      <c r="A510" s="92">
        <v>0.30959999999999999</v>
      </c>
      <c r="B510" s="92">
        <v>1.0625</v>
      </c>
      <c r="D510" s="92">
        <v>4.5378999999999996</v>
      </c>
      <c r="H510" s="92">
        <v>0.35449999999999998</v>
      </c>
      <c r="I510" s="92">
        <v>1.1436999999999999</v>
      </c>
      <c r="K510" s="92">
        <v>0.39129999999999998</v>
      </c>
      <c r="L510" s="92">
        <v>1.236</v>
      </c>
      <c r="M510" s="92">
        <v>2.5813999999999999</v>
      </c>
      <c r="N510" s="92">
        <v>0.33229999999999998</v>
      </c>
      <c r="O510" s="92">
        <v>1.1206</v>
      </c>
      <c r="Q510" s="92">
        <v>1.1573</v>
      </c>
      <c r="R510" s="92">
        <v>2.3879999999999999</v>
      </c>
      <c r="AA510" s="92">
        <v>0.27</v>
      </c>
      <c r="AB510" s="92">
        <v>0.58840000000000003</v>
      </c>
      <c r="AC510" s="92">
        <v>2.0779000000000001</v>
      </c>
      <c r="AD510" s="92">
        <v>4.3017000000000003</v>
      </c>
      <c r="AH510" s="92">
        <v>0.31659999999999999</v>
      </c>
      <c r="AI510" s="92">
        <v>1.0682</v>
      </c>
      <c r="AK510" s="92">
        <v>0.34350000000000003</v>
      </c>
      <c r="AL510" s="92">
        <v>1.1380999999999999</v>
      </c>
      <c r="AN510" s="92">
        <v>0.29759999999999998</v>
      </c>
      <c r="AO510" s="92">
        <v>1.0466</v>
      </c>
      <c r="AP510" s="92">
        <v>2.2166000000000001</v>
      </c>
      <c r="AQ510" s="92">
        <v>1.0841000000000001</v>
      </c>
      <c r="AR510" s="92">
        <v>2.2393999999999998</v>
      </c>
      <c r="AX510" s="92">
        <v>1.5347</v>
      </c>
      <c r="AY510" s="92">
        <v>2.0964</v>
      </c>
      <c r="BA510" s="92">
        <v>4.3704999999999998</v>
      </c>
    </row>
    <row r="511" spans="1:53">
      <c r="A511" s="92">
        <v>0.30969999999999998</v>
      </c>
      <c r="B511" s="92">
        <v>1.0629</v>
      </c>
      <c r="D511" s="92">
        <v>4.5392999999999999</v>
      </c>
      <c r="H511" s="92">
        <v>0.35470000000000002</v>
      </c>
      <c r="I511" s="92">
        <v>1.1440999999999999</v>
      </c>
      <c r="K511" s="92">
        <v>0.39150000000000001</v>
      </c>
      <c r="L511" s="92">
        <v>1.2363999999999999</v>
      </c>
      <c r="M511" s="92">
        <v>2.5823</v>
      </c>
      <c r="N511" s="92">
        <v>0.33250000000000002</v>
      </c>
      <c r="O511" s="92">
        <v>1.121</v>
      </c>
      <c r="Q511" s="92">
        <v>1.1577</v>
      </c>
      <c r="R511" s="92">
        <v>2.3887</v>
      </c>
      <c r="AA511" s="92">
        <v>0.27010000000000001</v>
      </c>
      <c r="AB511" s="92">
        <v>0.5887</v>
      </c>
      <c r="AC511" s="92">
        <v>2.0785</v>
      </c>
      <c r="AD511" s="92">
        <v>4.3029999999999999</v>
      </c>
      <c r="AH511" s="92">
        <v>0.31680000000000003</v>
      </c>
      <c r="AI511" s="92">
        <v>1.0686</v>
      </c>
      <c r="AK511" s="92">
        <v>0.34370000000000001</v>
      </c>
      <c r="AL511" s="92">
        <v>1.1385000000000001</v>
      </c>
      <c r="AN511" s="92">
        <v>0.29780000000000001</v>
      </c>
      <c r="AO511" s="92">
        <v>1.0469999999999999</v>
      </c>
      <c r="AP511" s="92">
        <v>2.2172999999999998</v>
      </c>
      <c r="AQ511" s="92">
        <v>1.0844</v>
      </c>
      <c r="AR511" s="92">
        <v>2.2401</v>
      </c>
      <c r="AX511" s="92">
        <v>1.5354000000000001</v>
      </c>
      <c r="AY511" s="92">
        <v>2.0972</v>
      </c>
      <c r="BA511" s="92">
        <v>4.3722000000000003</v>
      </c>
    </row>
    <row r="512" spans="1:53">
      <c r="A512" s="92">
        <v>0.30990000000000001</v>
      </c>
      <c r="B512" s="92">
        <v>1.0631999999999999</v>
      </c>
      <c r="D512" s="92">
        <v>4.5407000000000002</v>
      </c>
      <c r="H512" s="92">
        <v>0.35489999999999999</v>
      </c>
      <c r="I512" s="92">
        <v>1.1445000000000001</v>
      </c>
      <c r="K512" s="92">
        <v>0.39169999999999999</v>
      </c>
      <c r="L512" s="92">
        <v>1.2369000000000001</v>
      </c>
      <c r="M512" s="92">
        <v>2.5831</v>
      </c>
      <c r="N512" s="92">
        <v>0.3327</v>
      </c>
      <c r="O512" s="92">
        <v>1.1214</v>
      </c>
      <c r="Q512" s="92">
        <v>1.1580999999999999</v>
      </c>
      <c r="R512" s="92">
        <v>2.3895</v>
      </c>
      <c r="AA512" s="92">
        <v>0.27029999999999998</v>
      </c>
      <c r="AB512" s="92">
        <v>0.58899999999999997</v>
      </c>
      <c r="AC512" s="92">
        <v>2.0790999999999999</v>
      </c>
      <c r="AD512" s="92">
        <v>4.3041999999999998</v>
      </c>
      <c r="AH512" s="92">
        <v>0.317</v>
      </c>
      <c r="AI512" s="92">
        <v>1.0689</v>
      </c>
      <c r="AK512" s="92">
        <v>0.34389999999999998</v>
      </c>
      <c r="AL512" s="92">
        <v>1.1389</v>
      </c>
      <c r="AN512" s="92">
        <v>0.29799999999999999</v>
      </c>
      <c r="AO512" s="92">
        <v>1.0474000000000001</v>
      </c>
      <c r="AP512" s="92">
        <v>2.218</v>
      </c>
      <c r="AQ512" s="92">
        <v>1.0848</v>
      </c>
      <c r="AR512" s="92">
        <v>2.2408000000000001</v>
      </c>
      <c r="AX512" s="92">
        <v>1.5361</v>
      </c>
      <c r="AY512" s="92">
        <v>2.0979999999999999</v>
      </c>
      <c r="BA512" s="92">
        <v>4.3739999999999997</v>
      </c>
    </row>
    <row r="513" spans="1:53">
      <c r="A513" s="92">
        <v>0.31009999999999999</v>
      </c>
      <c r="B513" s="92">
        <v>1.0636000000000001</v>
      </c>
      <c r="D513" s="92">
        <v>4.5420999999999996</v>
      </c>
      <c r="H513" s="92">
        <v>0.35510000000000003</v>
      </c>
      <c r="I513" s="92">
        <v>1.1448</v>
      </c>
      <c r="K513" s="92">
        <v>0.39190000000000003</v>
      </c>
      <c r="L513" s="92">
        <v>1.2373000000000001</v>
      </c>
      <c r="M513" s="92">
        <v>2.5840000000000001</v>
      </c>
      <c r="N513" s="92">
        <v>0.33289999999999997</v>
      </c>
      <c r="O513" s="92">
        <v>1.1217999999999999</v>
      </c>
      <c r="Q513" s="92">
        <v>1.1584000000000001</v>
      </c>
      <c r="R513" s="92">
        <v>2.3902000000000001</v>
      </c>
      <c r="AA513" s="92">
        <v>0.27039999999999997</v>
      </c>
      <c r="AB513" s="92">
        <v>0.58930000000000005</v>
      </c>
      <c r="AC513" s="92">
        <v>2.0796999999999999</v>
      </c>
      <c r="AD513" s="92">
        <v>4.3055000000000003</v>
      </c>
      <c r="AH513" s="92">
        <v>0.31709999999999999</v>
      </c>
      <c r="AI513" s="92">
        <v>1.0692999999999999</v>
      </c>
      <c r="AK513" s="92">
        <v>0.34410000000000002</v>
      </c>
      <c r="AL513" s="92">
        <v>1.1393</v>
      </c>
      <c r="AN513" s="92">
        <v>0.29809999999999998</v>
      </c>
      <c r="AO513" s="92">
        <v>1.0477000000000001</v>
      </c>
      <c r="AP513" s="92">
        <v>2.2187000000000001</v>
      </c>
      <c r="AQ513" s="92">
        <v>1.0851</v>
      </c>
      <c r="AR513" s="92">
        <v>2.2414999999999998</v>
      </c>
      <c r="AX513" s="92">
        <v>1.5367999999999999</v>
      </c>
      <c r="AY513" s="92">
        <v>2.0988000000000002</v>
      </c>
      <c r="BA513" s="92">
        <v>4.3757999999999999</v>
      </c>
    </row>
    <row r="514" spans="1:53">
      <c r="A514" s="92">
        <v>0.31019999999999998</v>
      </c>
      <c r="B514" s="92">
        <v>1.0639000000000001</v>
      </c>
      <c r="D514" s="92">
        <v>4.5434000000000001</v>
      </c>
      <c r="H514" s="92">
        <v>0.35520000000000002</v>
      </c>
      <c r="I514" s="92">
        <v>1.1452</v>
      </c>
      <c r="K514" s="92">
        <v>0.3921</v>
      </c>
      <c r="L514" s="92">
        <v>1.2378</v>
      </c>
      <c r="M514" s="92">
        <v>2.5849000000000002</v>
      </c>
      <c r="N514" s="92">
        <v>0.33310000000000001</v>
      </c>
      <c r="O514" s="92">
        <v>1.1221000000000001</v>
      </c>
      <c r="Q514" s="92">
        <v>1.1588000000000001</v>
      </c>
      <c r="R514" s="92">
        <v>2.3908999999999998</v>
      </c>
      <c r="AA514" s="92">
        <v>0.27060000000000001</v>
      </c>
      <c r="AB514" s="92">
        <v>0.58960000000000001</v>
      </c>
      <c r="AC514" s="92">
        <v>2.0804</v>
      </c>
      <c r="AD514" s="92">
        <v>4.3067000000000002</v>
      </c>
      <c r="AH514" s="92">
        <v>0.31730000000000003</v>
      </c>
      <c r="AI514" s="92">
        <v>1.0697000000000001</v>
      </c>
      <c r="AK514" s="92">
        <v>0.34429999999999999</v>
      </c>
      <c r="AL514" s="92">
        <v>1.1396999999999999</v>
      </c>
      <c r="AN514" s="92">
        <v>0.29830000000000001</v>
      </c>
      <c r="AO514" s="92">
        <v>1.0481</v>
      </c>
      <c r="AP514" s="92">
        <v>2.2195</v>
      </c>
      <c r="AQ514" s="92">
        <v>1.0854999999999999</v>
      </c>
      <c r="AR514" s="92">
        <v>2.2422</v>
      </c>
      <c r="AX514" s="92">
        <v>1.5375000000000001</v>
      </c>
      <c r="AY514" s="92">
        <v>2.0996000000000001</v>
      </c>
      <c r="BA514" s="92">
        <v>4.3776000000000002</v>
      </c>
    </row>
    <row r="515" spans="1:53">
      <c r="A515" s="92">
        <v>0.31040000000000001</v>
      </c>
      <c r="B515" s="92">
        <v>1.0642</v>
      </c>
      <c r="D515" s="92">
        <v>4.5448000000000004</v>
      </c>
      <c r="H515" s="92">
        <v>0.35539999999999999</v>
      </c>
      <c r="I515" s="92">
        <v>1.1456</v>
      </c>
      <c r="K515" s="92">
        <v>0.39240000000000003</v>
      </c>
      <c r="L515" s="92">
        <v>1.2382</v>
      </c>
      <c r="M515" s="92">
        <v>2.5857999999999999</v>
      </c>
      <c r="N515" s="92">
        <v>0.3332</v>
      </c>
      <c r="O515" s="92">
        <v>1.1225000000000001</v>
      </c>
      <c r="Q515" s="92">
        <v>1.1592</v>
      </c>
      <c r="R515" s="92">
        <v>2.3917000000000002</v>
      </c>
      <c r="AA515" s="92">
        <v>0.2707</v>
      </c>
      <c r="AB515" s="92">
        <v>0.59</v>
      </c>
      <c r="AC515" s="92">
        <v>2.081</v>
      </c>
      <c r="AD515" s="92">
        <v>4.3079999999999998</v>
      </c>
      <c r="AH515" s="92">
        <v>0.3175</v>
      </c>
      <c r="AI515" s="92">
        <v>1.07</v>
      </c>
      <c r="AK515" s="92">
        <v>0.34449999999999997</v>
      </c>
      <c r="AL515" s="92">
        <v>1.1400999999999999</v>
      </c>
      <c r="AN515" s="92">
        <v>0.29849999999999999</v>
      </c>
      <c r="AO515" s="92">
        <v>1.0485</v>
      </c>
      <c r="AP515" s="92">
        <v>2.2202000000000002</v>
      </c>
      <c r="AQ515" s="92">
        <v>1.0858000000000001</v>
      </c>
      <c r="AR515" s="92">
        <v>2.2429000000000001</v>
      </c>
      <c r="AX515" s="92">
        <v>1.5382</v>
      </c>
      <c r="AY515" s="92">
        <v>2.1004</v>
      </c>
      <c r="BA515" s="92">
        <v>4.3794000000000004</v>
      </c>
    </row>
    <row r="516" spans="1:53">
      <c r="A516" s="92">
        <v>0.31059999999999999</v>
      </c>
      <c r="B516" s="92">
        <v>1.0646</v>
      </c>
      <c r="D516" s="92">
        <v>4.5461999999999998</v>
      </c>
      <c r="H516" s="92">
        <v>0.35560000000000003</v>
      </c>
      <c r="I516" s="92">
        <v>1.1459999999999999</v>
      </c>
      <c r="K516" s="92">
        <v>0.3926</v>
      </c>
      <c r="L516" s="92">
        <v>1.2386999999999999</v>
      </c>
      <c r="M516" s="92">
        <v>2.5865999999999998</v>
      </c>
      <c r="N516" s="92">
        <v>0.33339999999999997</v>
      </c>
      <c r="O516" s="92">
        <v>1.1229</v>
      </c>
      <c r="Q516" s="92">
        <v>1.1595</v>
      </c>
      <c r="R516" s="92">
        <v>2.3923999999999999</v>
      </c>
      <c r="AA516" s="92">
        <v>0.27089999999999997</v>
      </c>
      <c r="AB516" s="92">
        <v>0.59030000000000005</v>
      </c>
      <c r="AC516" s="92">
        <v>2.0815999999999999</v>
      </c>
      <c r="AD516" s="92">
        <v>4.3093000000000004</v>
      </c>
      <c r="AH516" s="92">
        <v>0.31769999999999998</v>
      </c>
      <c r="AI516" s="92">
        <v>1.0704</v>
      </c>
      <c r="AK516" s="92">
        <v>0.34470000000000001</v>
      </c>
      <c r="AL516" s="92">
        <v>1.1405000000000001</v>
      </c>
      <c r="AN516" s="92">
        <v>0.29870000000000002</v>
      </c>
      <c r="AO516" s="92">
        <v>1.0488</v>
      </c>
      <c r="AP516" s="92">
        <v>2.2208999999999999</v>
      </c>
      <c r="AQ516" s="92">
        <v>1.0862000000000001</v>
      </c>
      <c r="AR516" s="92">
        <v>2.2435999999999998</v>
      </c>
      <c r="AX516" s="92">
        <v>1.5388999999999999</v>
      </c>
      <c r="AY516" s="92">
        <v>2.1012</v>
      </c>
      <c r="BA516" s="92">
        <v>4.3811999999999998</v>
      </c>
    </row>
    <row r="517" spans="1:53">
      <c r="A517" s="92">
        <v>0.31069999999999998</v>
      </c>
      <c r="B517" s="92">
        <v>1.0649</v>
      </c>
      <c r="D517" s="92">
        <v>4.5476000000000001</v>
      </c>
      <c r="H517" s="92">
        <v>0.35580000000000001</v>
      </c>
      <c r="I517" s="92">
        <v>1.1464000000000001</v>
      </c>
      <c r="K517" s="92">
        <v>0.39279999999999998</v>
      </c>
      <c r="L517" s="92">
        <v>1.2391000000000001</v>
      </c>
      <c r="M517" s="92">
        <v>2.5874999999999999</v>
      </c>
      <c r="N517" s="92">
        <v>0.33360000000000001</v>
      </c>
      <c r="O517" s="92">
        <v>1.1233</v>
      </c>
      <c r="Q517" s="92">
        <v>1.1598999999999999</v>
      </c>
      <c r="R517" s="92">
        <v>2.3931</v>
      </c>
      <c r="AA517" s="92">
        <v>0.27100000000000002</v>
      </c>
      <c r="AB517" s="92">
        <v>0.59060000000000001</v>
      </c>
      <c r="AC517" s="92">
        <v>2.0823</v>
      </c>
      <c r="AD517" s="92">
        <v>4.3105000000000002</v>
      </c>
      <c r="AH517" s="92">
        <v>0.31780000000000003</v>
      </c>
      <c r="AI517" s="92">
        <v>1.0708</v>
      </c>
      <c r="AK517" s="92">
        <v>0.34489999999999998</v>
      </c>
      <c r="AL517" s="92">
        <v>1.1409</v>
      </c>
      <c r="AN517" s="92">
        <v>0.2989</v>
      </c>
      <c r="AO517" s="92">
        <v>1.0491999999999999</v>
      </c>
      <c r="AP517" s="92">
        <v>2.2216</v>
      </c>
      <c r="AQ517" s="92">
        <v>1.0865</v>
      </c>
      <c r="AR517" s="92">
        <v>2.2443</v>
      </c>
      <c r="AX517" s="92">
        <v>1.5396000000000001</v>
      </c>
      <c r="AY517" s="92">
        <v>2.1019999999999999</v>
      </c>
      <c r="BA517" s="92">
        <v>4.3829000000000002</v>
      </c>
    </row>
    <row r="518" spans="1:53">
      <c r="A518" s="92">
        <v>0.31090000000000001</v>
      </c>
      <c r="B518" s="92">
        <v>1.0652999999999999</v>
      </c>
      <c r="D518" s="92">
        <v>4.5490000000000004</v>
      </c>
      <c r="H518" s="92">
        <v>0.35599999999999998</v>
      </c>
      <c r="I518" s="92">
        <v>1.1467000000000001</v>
      </c>
      <c r="K518" s="92">
        <v>0.39300000000000002</v>
      </c>
      <c r="L518" s="92">
        <v>1.2396</v>
      </c>
      <c r="M518" s="92">
        <v>2.5884</v>
      </c>
      <c r="N518" s="92">
        <v>0.33379999999999999</v>
      </c>
      <c r="O518" s="92">
        <v>1.1235999999999999</v>
      </c>
      <c r="Q518" s="92">
        <v>1.1603000000000001</v>
      </c>
      <c r="R518" s="92">
        <v>2.3938999999999999</v>
      </c>
      <c r="AA518" s="92">
        <v>0.2712</v>
      </c>
      <c r="AB518" s="92">
        <v>0.59089999999999998</v>
      </c>
      <c r="AC518" s="92">
        <v>2.0829</v>
      </c>
      <c r="AD518" s="92">
        <v>4.3117999999999999</v>
      </c>
      <c r="AH518" s="92">
        <v>0.318</v>
      </c>
      <c r="AI518" s="92">
        <v>1.0710999999999999</v>
      </c>
      <c r="AK518" s="92">
        <v>0.34510000000000002</v>
      </c>
      <c r="AL518" s="92">
        <v>1.1413</v>
      </c>
      <c r="AN518" s="92">
        <v>0.29899999999999999</v>
      </c>
      <c r="AO518" s="92">
        <v>1.0496000000000001</v>
      </c>
      <c r="AP518" s="92">
        <v>2.2223000000000002</v>
      </c>
      <c r="AQ518" s="92">
        <v>1.0868</v>
      </c>
      <c r="AR518" s="92">
        <v>2.2450000000000001</v>
      </c>
      <c r="AX518" s="92">
        <v>1.5403</v>
      </c>
      <c r="AY518" s="92">
        <v>2.1027999999999998</v>
      </c>
      <c r="BA518" s="92">
        <v>4.3846999999999996</v>
      </c>
    </row>
    <row r="519" spans="1:53">
      <c r="A519" s="92">
        <v>0.31109999999999999</v>
      </c>
      <c r="B519" s="92">
        <v>1.0656000000000001</v>
      </c>
      <c r="D519" s="92">
        <v>4.5503999999999998</v>
      </c>
      <c r="H519" s="92">
        <v>0.35620000000000002</v>
      </c>
      <c r="I519" s="92">
        <v>1.1471</v>
      </c>
      <c r="K519" s="92">
        <v>0.39319999999999999</v>
      </c>
      <c r="L519" s="92">
        <v>1.24</v>
      </c>
      <c r="M519" s="92">
        <v>2.5893000000000002</v>
      </c>
      <c r="N519" s="92">
        <v>0.33400000000000002</v>
      </c>
      <c r="O519" s="92">
        <v>1.1240000000000001</v>
      </c>
      <c r="Q519" s="92">
        <v>1.1606000000000001</v>
      </c>
      <c r="R519" s="92">
        <v>2.3946000000000001</v>
      </c>
      <c r="AA519" s="92">
        <v>0.27129999999999999</v>
      </c>
      <c r="AB519" s="92">
        <v>0.59119999999999995</v>
      </c>
      <c r="AC519" s="92">
        <v>2.0834999999999999</v>
      </c>
      <c r="AD519" s="92">
        <v>4.3131000000000004</v>
      </c>
      <c r="AH519" s="92">
        <v>0.31819999999999998</v>
      </c>
      <c r="AI519" s="92">
        <v>1.0714999999999999</v>
      </c>
      <c r="AK519" s="92">
        <v>0.3453</v>
      </c>
      <c r="AL519" s="92">
        <v>1.1416999999999999</v>
      </c>
      <c r="AN519" s="92">
        <v>0.29920000000000002</v>
      </c>
      <c r="AO519" s="92">
        <v>1.0499000000000001</v>
      </c>
      <c r="AP519" s="92">
        <v>2.2229999999999999</v>
      </c>
      <c r="AQ519" s="92">
        <v>1.0871999999999999</v>
      </c>
      <c r="AR519" s="92">
        <v>2.2456999999999998</v>
      </c>
      <c r="AX519" s="92">
        <v>1.5409999999999999</v>
      </c>
      <c r="AY519" s="92">
        <v>2.1036000000000001</v>
      </c>
      <c r="BA519" s="92">
        <v>4.3864999999999998</v>
      </c>
    </row>
    <row r="520" spans="1:53">
      <c r="A520" s="92">
        <v>0.31119999999999998</v>
      </c>
      <c r="B520" s="92">
        <v>1.0660000000000001</v>
      </c>
      <c r="D520" s="92">
        <v>4.5518000000000001</v>
      </c>
      <c r="H520" s="92">
        <v>0.35630000000000001</v>
      </c>
      <c r="I520" s="92">
        <v>1.1475</v>
      </c>
      <c r="K520" s="92">
        <v>0.39350000000000002</v>
      </c>
      <c r="L520" s="92">
        <v>1.2404999999999999</v>
      </c>
      <c r="M520" s="92">
        <v>2.5901999999999998</v>
      </c>
      <c r="N520" s="92">
        <v>0.3342</v>
      </c>
      <c r="O520" s="92">
        <v>1.1244000000000001</v>
      </c>
      <c r="Q520" s="92">
        <v>1.161</v>
      </c>
      <c r="R520" s="92">
        <v>2.3953000000000002</v>
      </c>
      <c r="AA520" s="92">
        <v>0.27150000000000002</v>
      </c>
      <c r="AB520" s="92">
        <v>0.59150000000000003</v>
      </c>
      <c r="AC520" s="92">
        <v>2.0840999999999998</v>
      </c>
      <c r="AD520" s="92">
        <v>4.3143000000000002</v>
      </c>
      <c r="AH520" s="92">
        <v>0.31840000000000002</v>
      </c>
      <c r="AI520" s="92">
        <v>1.0719000000000001</v>
      </c>
      <c r="AK520" s="92">
        <v>0.34549999999999997</v>
      </c>
      <c r="AL520" s="92">
        <v>1.1420999999999999</v>
      </c>
      <c r="AN520" s="92">
        <v>0.2994</v>
      </c>
      <c r="AO520" s="92">
        <v>1.0503</v>
      </c>
      <c r="AP520" s="92">
        <v>2.2238000000000002</v>
      </c>
      <c r="AQ520" s="92">
        <v>1.0874999999999999</v>
      </c>
      <c r="AR520" s="92">
        <v>2.2464</v>
      </c>
      <c r="AX520" s="92">
        <v>1.5417000000000001</v>
      </c>
      <c r="AY520" s="92">
        <v>2.1044</v>
      </c>
      <c r="BA520" s="92">
        <v>4.3883000000000001</v>
      </c>
    </row>
    <row r="521" spans="1:53">
      <c r="A521" s="92">
        <v>0.31140000000000001</v>
      </c>
      <c r="B521" s="92">
        <v>1.0663</v>
      </c>
      <c r="D521" s="92">
        <v>4.5530999999999997</v>
      </c>
      <c r="H521" s="92">
        <v>0.35649999999999998</v>
      </c>
      <c r="I521" s="92">
        <v>1.1478999999999999</v>
      </c>
      <c r="K521" s="92">
        <v>0.39369999999999999</v>
      </c>
      <c r="L521" s="92">
        <v>1.2408999999999999</v>
      </c>
      <c r="M521" s="92">
        <v>2.5910000000000002</v>
      </c>
      <c r="N521" s="92">
        <v>0.33439999999999998</v>
      </c>
      <c r="O521" s="92">
        <v>1.1248</v>
      </c>
      <c r="Q521" s="92">
        <v>1.1614</v>
      </c>
      <c r="R521" s="92">
        <v>2.3961000000000001</v>
      </c>
      <c r="AA521" s="92">
        <v>0.27160000000000001</v>
      </c>
      <c r="AB521" s="92">
        <v>0.59179999999999999</v>
      </c>
      <c r="AC521" s="92">
        <v>2.0848</v>
      </c>
      <c r="AD521" s="92">
        <v>4.3155999999999999</v>
      </c>
      <c r="AH521" s="92">
        <v>0.31850000000000001</v>
      </c>
      <c r="AI521" s="92">
        <v>1.0722</v>
      </c>
      <c r="AK521" s="92">
        <v>0.34570000000000001</v>
      </c>
      <c r="AL521" s="92">
        <v>1.1425000000000001</v>
      </c>
      <c r="AN521" s="92">
        <v>0.29959999999999998</v>
      </c>
      <c r="AO521" s="92">
        <v>1.0507</v>
      </c>
      <c r="AP521" s="92">
        <v>2.2244999999999999</v>
      </c>
      <c r="AQ521" s="92">
        <v>1.0879000000000001</v>
      </c>
      <c r="AR521" s="92">
        <v>2.2471000000000001</v>
      </c>
      <c r="AX521" s="92">
        <v>1.5424</v>
      </c>
      <c r="AY521" s="92">
        <v>2.1052</v>
      </c>
      <c r="BA521" s="92">
        <v>4.3901000000000003</v>
      </c>
    </row>
    <row r="522" spans="1:53">
      <c r="A522" s="92">
        <v>0.31159999999999999</v>
      </c>
      <c r="B522" s="92">
        <v>1.0666</v>
      </c>
      <c r="D522" s="92">
        <v>4.5545</v>
      </c>
      <c r="H522" s="92">
        <v>0.35670000000000002</v>
      </c>
      <c r="I522" s="92">
        <v>1.1483000000000001</v>
      </c>
      <c r="K522" s="92">
        <v>0.39389999999999997</v>
      </c>
      <c r="L522" s="92">
        <v>1.2413000000000001</v>
      </c>
      <c r="M522" s="92">
        <v>2.5918999999999999</v>
      </c>
      <c r="N522" s="92">
        <v>0.33450000000000002</v>
      </c>
      <c r="O522" s="92">
        <v>1.1251</v>
      </c>
      <c r="Q522" s="92">
        <v>1.1617</v>
      </c>
      <c r="R522" s="92">
        <v>2.3967999999999998</v>
      </c>
      <c r="AA522" s="92">
        <v>0.27179999999999999</v>
      </c>
      <c r="AB522" s="92">
        <v>0.59219999999999995</v>
      </c>
      <c r="AC522" s="92">
        <v>2.0853999999999999</v>
      </c>
      <c r="AD522" s="92">
        <v>4.3169000000000004</v>
      </c>
      <c r="AH522" s="92">
        <v>0.31869999999999998</v>
      </c>
      <c r="AI522" s="92">
        <v>1.0726</v>
      </c>
      <c r="AK522" s="92">
        <v>0.34589999999999999</v>
      </c>
      <c r="AL522" s="92">
        <v>1.1429</v>
      </c>
      <c r="AN522" s="92">
        <v>0.29980000000000001</v>
      </c>
      <c r="AO522" s="92">
        <v>1.0509999999999999</v>
      </c>
      <c r="AP522" s="92">
        <v>2.2252000000000001</v>
      </c>
      <c r="AQ522" s="92">
        <v>1.0882000000000001</v>
      </c>
      <c r="AR522" s="92">
        <v>2.2477999999999998</v>
      </c>
      <c r="AX522" s="92">
        <v>1.5430999999999999</v>
      </c>
      <c r="AY522" s="92">
        <v>2.1059999999999999</v>
      </c>
      <c r="BA522" s="92">
        <v>4.3918999999999997</v>
      </c>
    </row>
    <row r="523" spans="1:53">
      <c r="A523" s="92">
        <v>0.31169999999999998</v>
      </c>
      <c r="B523" s="92">
        <v>1.0669999999999999</v>
      </c>
      <c r="D523" s="92">
        <v>4.5559000000000003</v>
      </c>
      <c r="H523" s="92">
        <v>0.3569</v>
      </c>
      <c r="I523" s="92">
        <v>1.1487000000000001</v>
      </c>
      <c r="K523" s="92">
        <v>0.39410000000000001</v>
      </c>
      <c r="L523" s="92">
        <v>1.2418</v>
      </c>
      <c r="M523" s="92">
        <v>2.5928</v>
      </c>
      <c r="N523" s="92">
        <v>0.3347</v>
      </c>
      <c r="O523" s="92">
        <v>1.1254999999999999</v>
      </c>
      <c r="Q523" s="92">
        <v>1.1620999999999999</v>
      </c>
      <c r="R523" s="92">
        <v>2.3975</v>
      </c>
      <c r="AA523" s="92">
        <v>0.27189999999999998</v>
      </c>
      <c r="AB523" s="92">
        <v>0.59250000000000003</v>
      </c>
      <c r="AC523" s="92">
        <v>2.0859999999999999</v>
      </c>
      <c r="AD523" s="92">
        <v>4.3181000000000003</v>
      </c>
      <c r="AH523" s="92">
        <v>0.31890000000000002</v>
      </c>
      <c r="AI523" s="92">
        <v>1.073</v>
      </c>
      <c r="AK523" s="92">
        <v>0.34610000000000002</v>
      </c>
      <c r="AL523" s="92">
        <v>1.1433</v>
      </c>
      <c r="AN523" s="92">
        <v>0.2999</v>
      </c>
      <c r="AO523" s="92">
        <v>1.0513999999999999</v>
      </c>
      <c r="AP523" s="92">
        <v>2.2259000000000002</v>
      </c>
      <c r="AQ523" s="92">
        <v>1.0886</v>
      </c>
      <c r="AR523" s="92">
        <v>2.2484999999999999</v>
      </c>
      <c r="AX523" s="92">
        <v>1.5438000000000001</v>
      </c>
      <c r="AY523" s="92">
        <v>2.1067999999999998</v>
      </c>
      <c r="BA523" s="92">
        <v>4.3936999999999999</v>
      </c>
    </row>
    <row r="524" spans="1:53">
      <c r="A524" s="92">
        <v>0.31190000000000001</v>
      </c>
      <c r="B524" s="92">
        <v>1.0672999999999999</v>
      </c>
      <c r="D524" s="92">
        <v>4.5572999999999997</v>
      </c>
      <c r="H524" s="92">
        <v>0.35709999999999997</v>
      </c>
      <c r="I524" s="92">
        <v>1.149</v>
      </c>
      <c r="K524" s="92">
        <v>0.39439999999999997</v>
      </c>
      <c r="L524" s="92">
        <v>1.2422</v>
      </c>
      <c r="M524" s="92">
        <v>2.5937000000000001</v>
      </c>
      <c r="N524" s="92">
        <v>0.33489999999999998</v>
      </c>
      <c r="O524" s="92">
        <v>1.1258999999999999</v>
      </c>
      <c r="Q524" s="92">
        <v>1.1625000000000001</v>
      </c>
      <c r="R524" s="92">
        <v>2.3982999999999999</v>
      </c>
      <c r="AA524" s="92">
        <v>0.27210000000000001</v>
      </c>
      <c r="AB524" s="92">
        <v>0.59279999999999999</v>
      </c>
      <c r="AC524" s="92">
        <v>2.0867</v>
      </c>
      <c r="AD524" s="92">
        <v>4.3193999999999999</v>
      </c>
      <c r="AH524" s="92">
        <v>0.31900000000000001</v>
      </c>
      <c r="AI524" s="92">
        <v>1.0732999999999999</v>
      </c>
      <c r="AK524" s="92">
        <v>0.3463</v>
      </c>
      <c r="AL524" s="92">
        <v>1.1436999999999999</v>
      </c>
      <c r="AN524" s="92">
        <v>0.30009999999999998</v>
      </c>
      <c r="AO524" s="92">
        <v>1.0518000000000001</v>
      </c>
      <c r="AP524" s="92">
        <v>2.2267000000000001</v>
      </c>
      <c r="AQ524" s="92">
        <v>1.0889</v>
      </c>
      <c r="AR524" s="92">
        <v>2.2492000000000001</v>
      </c>
      <c r="AX524" s="92">
        <v>1.5445</v>
      </c>
      <c r="AY524" s="92">
        <v>2.1076000000000001</v>
      </c>
      <c r="BA524" s="92">
        <v>4.3955000000000002</v>
      </c>
    </row>
    <row r="525" spans="1:53">
      <c r="A525" s="92">
        <v>0.31209999999999999</v>
      </c>
      <c r="B525" s="92">
        <v>1.0677000000000001</v>
      </c>
      <c r="D525" s="92">
        <v>4.5587</v>
      </c>
      <c r="H525" s="92">
        <v>0.35730000000000001</v>
      </c>
      <c r="I525" s="92">
        <v>1.1494</v>
      </c>
      <c r="K525" s="92">
        <v>0.39460000000000001</v>
      </c>
      <c r="L525" s="92">
        <v>1.2426999999999999</v>
      </c>
      <c r="M525" s="92">
        <v>2.5945999999999998</v>
      </c>
      <c r="N525" s="92">
        <v>0.33510000000000001</v>
      </c>
      <c r="O525" s="92">
        <v>1.1263000000000001</v>
      </c>
      <c r="Q525" s="92">
        <v>1.1628000000000001</v>
      </c>
      <c r="R525" s="92">
        <v>2.399</v>
      </c>
      <c r="AA525" s="92">
        <v>0.2722</v>
      </c>
      <c r="AB525" s="92">
        <v>0.59309999999999996</v>
      </c>
      <c r="AC525" s="92">
        <v>2.0872999999999999</v>
      </c>
      <c r="AD525" s="92">
        <v>4.3207000000000004</v>
      </c>
      <c r="AH525" s="92">
        <v>0.31919999999999998</v>
      </c>
      <c r="AI525" s="92">
        <v>1.0737000000000001</v>
      </c>
      <c r="AK525" s="92">
        <v>0.34649999999999997</v>
      </c>
      <c r="AL525" s="92">
        <v>1.1440999999999999</v>
      </c>
      <c r="AN525" s="92">
        <v>0.30030000000000001</v>
      </c>
      <c r="AO525" s="92">
        <v>1.0521</v>
      </c>
      <c r="AP525" s="92">
        <v>2.2273999999999998</v>
      </c>
      <c r="AQ525" s="92">
        <v>1.0891999999999999</v>
      </c>
      <c r="AR525" s="92">
        <v>2.2498999999999998</v>
      </c>
      <c r="AX525" s="92">
        <v>1.5451999999999999</v>
      </c>
      <c r="AY525" s="92">
        <v>2.1084000000000001</v>
      </c>
      <c r="BA525" s="92">
        <v>4.3971999999999998</v>
      </c>
    </row>
    <row r="526" spans="1:53">
      <c r="A526" s="92">
        <v>0.31219999999999998</v>
      </c>
      <c r="B526" s="92">
        <v>1.0680000000000001</v>
      </c>
      <c r="D526" s="92">
        <v>4.5601000000000003</v>
      </c>
      <c r="H526" s="92">
        <v>0.35749999999999998</v>
      </c>
      <c r="I526" s="92">
        <v>1.1497999999999999</v>
      </c>
      <c r="K526" s="92">
        <v>0.39479999999999998</v>
      </c>
      <c r="L526" s="92">
        <v>1.2431000000000001</v>
      </c>
      <c r="M526" s="92">
        <v>2.5954999999999999</v>
      </c>
      <c r="N526" s="92">
        <v>0.33529999999999999</v>
      </c>
      <c r="O526" s="92">
        <v>1.1266</v>
      </c>
      <c r="Q526" s="92">
        <v>1.1632</v>
      </c>
      <c r="R526" s="92">
        <v>2.3997000000000002</v>
      </c>
      <c r="AA526" s="92">
        <v>0.27239999999999998</v>
      </c>
      <c r="AB526" s="92">
        <v>0.59340000000000004</v>
      </c>
      <c r="AC526" s="92">
        <v>2.0878999999999999</v>
      </c>
      <c r="AD526" s="92">
        <v>4.3219000000000003</v>
      </c>
      <c r="AH526" s="92">
        <v>0.31940000000000002</v>
      </c>
      <c r="AI526" s="92">
        <v>1.0741000000000001</v>
      </c>
      <c r="AK526" s="92">
        <v>0.34670000000000001</v>
      </c>
      <c r="AL526" s="92">
        <v>1.1445000000000001</v>
      </c>
      <c r="AN526" s="92">
        <v>0.30049999999999999</v>
      </c>
      <c r="AO526" s="92">
        <v>1.0525</v>
      </c>
      <c r="AP526" s="92">
        <v>2.2281</v>
      </c>
      <c r="AQ526" s="92">
        <v>1.0895999999999999</v>
      </c>
      <c r="AR526" s="92">
        <v>2.2505999999999999</v>
      </c>
      <c r="AX526" s="92">
        <v>1.5459000000000001</v>
      </c>
      <c r="AY526" s="92">
        <v>2.1092</v>
      </c>
      <c r="BA526" s="92">
        <v>4.399</v>
      </c>
    </row>
    <row r="527" spans="1:53">
      <c r="A527" s="92">
        <v>0.31240000000000001</v>
      </c>
      <c r="B527" s="92">
        <v>1.0684</v>
      </c>
      <c r="D527" s="92">
        <v>4.5614999999999997</v>
      </c>
      <c r="H527" s="92">
        <v>0.35759999999999997</v>
      </c>
      <c r="I527" s="92">
        <v>1.1501999999999999</v>
      </c>
      <c r="K527" s="92">
        <v>0.39500000000000002</v>
      </c>
      <c r="L527" s="92">
        <v>1.2436</v>
      </c>
      <c r="M527" s="92">
        <v>2.5962999999999998</v>
      </c>
      <c r="N527" s="92">
        <v>0.33550000000000002</v>
      </c>
      <c r="O527" s="92">
        <v>1.127</v>
      </c>
      <c r="Q527" s="92">
        <v>1.1636</v>
      </c>
      <c r="R527" s="92">
        <v>2.4005000000000001</v>
      </c>
      <c r="AA527" s="92">
        <v>0.27260000000000001</v>
      </c>
      <c r="AB527" s="92">
        <v>0.59370000000000001</v>
      </c>
      <c r="AC527" s="92">
        <v>2.0886</v>
      </c>
      <c r="AD527" s="92">
        <v>4.3231999999999999</v>
      </c>
      <c r="AH527" s="92">
        <v>0.3196</v>
      </c>
      <c r="AI527" s="92">
        <v>1.0744</v>
      </c>
      <c r="AK527" s="92">
        <v>0.3468</v>
      </c>
      <c r="AL527" s="92">
        <v>1.1449</v>
      </c>
      <c r="AN527" s="92">
        <v>0.30059999999999998</v>
      </c>
      <c r="AO527" s="92">
        <v>1.0528999999999999</v>
      </c>
      <c r="AP527" s="92">
        <v>2.2288000000000001</v>
      </c>
      <c r="AQ527" s="92">
        <v>1.0899000000000001</v>
      </c>
      <c r="AR527" s="92">
        <v>2.2513000000000001</v>
      </c>
      <c r="AX527" s="92">
        <v>1.5466</v>
      </c>
      <c r="AY527" s="92">
        <v>2.11</v>
      </c>
      <c r="BA527" s="92">
        <v>4.4008000000000003</v>
      </c>
    </row>
    <row r="528" spans="1:53">
      <c r="A528" s="92">
        <v>0.31259999999999999</v>
      </c>
      <c r="B528" s="92">
        <v>1.0687</v>
      </c>
      <c r="D528" s="92">
        <v>4.5629</v>
      </c>
      <c r="H528" s="92">
        <v>0.35780000000000001</v>
      </c>
      <c r="I528" s="92">
        <v>1.1506000000000001</v>
      </c>
      <c r="K528" s="92">
        <v>0.3952</v>
      </c>
      <c r="L528" s="92">
        <v>1.244</v>
      </c>
      <c r="M528" s="92">
        <v>2.5972</v>
      </c>
      <c r="N528" s="92">
        <v>0.3357</v>
      </c>
      <c r="O528" s="92">
        <v>1.1274</v>
      </c>
      <c r="Q528" s="92">
        <v>1.1638999999999999</v>
      </c>
      <c r="R528" s="92">
        <v>2.4011999999999998</v>
      </c>
      <c r="AA528" s="92">
        <v>0.2727</v>
      </c>
      <c r="AB528" s="92">
        <v>0.59409999999999996</v>
      </c>
      <c r="AC528" s="92">
        <v>2.0891999999999999</v>
      </c>
      <c r="AD528" s="92">
        <v>4.3244999999999996</v>
      </c>
      <c r="AH528" s="92">
        <v>0.31969999999999998</v>
      </c>
      <c r="AI528" s="92">
        <v>1.0748</v>
      </c>
      <c r="AK528" s="92">
        <v>0.34699999999999998</v>
      </c>
      <c r="AL528" s="92">
        <v>1.1453</v>
      </c>
      <c r="AN528" s="92">
        <v>0.30080000000000001</v>
      </c>
      <c r="AO528" s="92">
        <v>1.0531999999999999</v>
      </c>
      <c r="AP528" s="92">
        <v>2.2294999999999998</v>
      </c>
      <c r="AQ528" s="92">
        <v>1.0903</v>
      </c>
      <c r="AR528" s="92">
        <v>2.2519999999999998</v>
      </c>
      <c r="AX528" s="92">
        <v>1.5472999999999999</v>
      </c>
      <c r="AY528" s="92">
        <v>2.1107999999999998</v>
      </c>
      <c r="BA528" s="92">
        <v>4.4025999999999996</v>
      </c>
    </row>
    <row r="529" spans="1:53">
      <c r="A529" s="92">
        <v>0.31269999999999998</v>
      </c>
      <c r="B529" s="92">
        <v>1.0690999999999999</v>
      </c>
      <c r="D529" s="92">
        <v>4.5643000000000002</v>
      </c>
      <c r="H529" s="92">
        <v>0.35799999999999998</v>
      </c>
      <c r="I529" s="92">
        <v>1.151</v>
      </c>
      <c r="K529" s="92">
        <v>0.39550000000000002</v>
      </c>
      <c r="L529" s="92">
        <v>1.2444999999999999</v>
      </c>
      <c r="M529" s="92">
        <v>2.5981000000000001</v>
      </c>
      <c r="N529" s="92">
        <v>0.33589999999999998</v>
      </c>
      <c r="O529" s="92">
        <v>1.1277999999999999</v>
      </c>
      <c r="Q529" s="92">
        <v>1.1642999999999999</v>
      </c>
      <c r="R529" s="92">
        <v>2.4020000000000001</v>
      </c>
      <c r="AA529" s="92">
        <v>0.27289999999999998</v>
      </c>
      <c r="AB529" s="92">
        <v>0.59440000000000004</v>
      </c>
      <c r="AC529" s="92">
        <v>2.0897999999999999</v>
      </c>
      <c r="AD529" s="92">
        <v>4.3257000000000003</v>
      </c>
      <c r="AH529" s="92">
        <v>0.31990000000000002</v>
      </c>
      <c r="AI529" s="92">
        <v>1.0751999999999999</v>
      </c>
      <c r="AK529" s="92">
        <v>0.34720000000000001</v>
      </c>
      <c r="AL529" s="92">
        <v>1.1456999999999999</v>
      </c>
      <c r="AN529" s="92">
        <v>0.30099999999999999</v>
      </c>
      <c r="AO529" s="92">
        <v>1.0536000000000001</v>
      </c>
      <c r="AP529" s="92">
        <v>2.2303000000000002</v>
      </c>
      <c r="AQ529" s="92">
        <v>1.0906</v>
      </c>
      <c r="AR529" s="92">
        <v>2.2526999999999999</v>
      </c>
      <c r="AX529" s="92">
        <v>1.548</v>
      </c>
      <c r="AY529" s="92">
        <v>2.1116000000000001</v>
      </c>
      <c r="BA529" s="92">
        <v>4.4043999999999999</v>
      </c>
    </row>
    <row r="530" spans="1:53">
      <c r="A530" s="92">
        <v>0.31290000000000001</v>
      </c>
      <c r="B530" s="92">
        <v>1.0693999999999999</v>
      </c>
      <c r="D530" s="92">
        <v>4.5656999999999996</v>
      </c>
      <c r="H530" s="92">
        <v>0.35820000000000002</v>
      </c>
      <c r="I530" s="92">
        <v>1.1514</v>
      </c>
      <c r="K530" s="92">
        <v>0.3957</v>
      </c>
      <c r="L530" s="92">
        <v>1.2448999999999999</v>
      </c>
      <c r="M530" s="92">
        <v>2.5990000000000002</v>
      </c>
      <c r="N530" s="92">
        <v>0.33600000000000002</v>
      </c>
      <c r="O530" s="92">
        <v>1.1281000000000001</v>
      </c>
      <c r="Q530" s="92">
        <v>1.1647000000000001</v>
      </c>
      <c r="R530" s="92">
        <v>2.4026999999999998</v>
      </c>
      <c r="AA530" s="92">
        <v>0.27300000000000002</v>
      </c>
      <c r="AB530" s="92">
        <v>0.59470000000000001</v>
      </c>
      <c r="AC530" s="92">
        <v>2.0903999999999998</v>
      </c>
      <c r="AD530" s="92">
        <v>4.327</v>
      </c>
      <c r="AH530" s="92">
        <v>0.3201</v>
      </c>
      <c r="AI530" s="92">
        <v>1.0754999999999999</v>
      </c>
      <c r="AK530" s="92">
        <v>0.34739999999999999</v>
      </c>
      <c r="AL530" s="92">
        <v>1.1460999999999999</v>
      </c>
      <c r="AN530" s="92">
        <v>0.30120000000000002</v>
      </c>
      <c r="AO530" s="92">
        <v>1.054</v>
      </c>
      <c r="AP530" s="92">
        <v>2.2309999999999999</v>
      </c>
      <c r="AQ530" s="92">
        <v>1.091</v>
      </c>
      <c r="AR530" s="92">
        <v>2.2534000000000001</v>
      </c>
      <c r="AX530" s="92">
        <v>1.5487</v>
      </c>
      <c r="AY530" s="92">
        <v>2.1124000000000001</v>
      </c>
      <c r="BA530" s="92">
        <v>4.4062000000000001</v>
      </c>
    </row>
    <row r="531" spans="1:53">
      <c r="A531" s="92">
        <v>0.31309999999999999</v>
      </c>
      <c r="B531" s="92">
        <v>1.0697000000000001</v>
      </c>
      <c r="D531" s="92">
        <v>4.5670999999999999</v>
      </c>
      <c r="H531" s="92">
        <v>0.3584</v>
      </c>
      <c r="I531" s="92">
        <v>1.1516999999999999</v>
      </c>
      <c r="K531" s="92">
        <v>0.39589999999999997</v>
      </c>
      <c r="L531" s="92">
        <v>1.2454000000000001</v>
      </c>
      <c r="M531" s="92">
        <v>2.5998999999999999</v>
      </c>
      <c r="N531" s="92">
        <v>0.3362</v>
      </c>
      <c r="O531" s="92">
        <v>1.1285000000000001</v>
      </c>
      <c r="Q531" s="92">
        <v>1.165</v>
      </c>
      <c r="R531" s="92">
        <v>2.4034</v>
      </c>
      <c r="AA531" s="92">
        <v>0.2732</v>
      </c>
      <c r="AB531" s="92">
        <v>0.59499999999999997</v>
      </c>
      <c r="AC531" s="92">
        <v>2.0911</v>
      </c>
      <c r="AD531" s="92">
        <v>4.3282999999999996</v>
      </c>
      <c r="AH531" s="92">
        <v>0.32029999999999997</v>
      </c>
      <c r="AI531" s="92">
        <v>1.0759000000000001</v>
      </c>
      <c r="AK531" s="92">
        <v>0.34760000000000002</v>
      </c>
      <c r="AL531" s="92">
        <v>1.1465000000000001</v>
      </c>
      <c r="AN531" s="92">
        <v>0.3014</v>
      </c>
      <c r="AO531" s="92">
        <v>1.0543</v>
      </c>
      <c r="AP531" s="92">
        <v>2.2317</v>
      </c>
      <c r="AQ531" s="92">
        <v>1.0912999999999999</v>
      </c>
      <c r="AR531" s="92">
        <v>2.2541000000000002</v>
      </c>
      <c r="AX531" s="92">
        <v>1.5494000000000001</v>
      </c>
      <c r="AY531" s="92">
        <v>2.1132</v>
      </c>
      <c r="BA531" s="92">
        <v>4.4080000000000004</v>
      </c>
    </row>
    <row r="532" spans="1:53">
      <c r="A532" s="92">
        <v>0.31319999999999998</v>
      </c>
      <c r="B532" s="92">
        <v>1.0701000000000001</v>
      </c>
      <c r="D532" s="92">
        <v>4.5685000000000002</v>
      </c>
      <c r="H532" s="92">
        <v>0.35859999999999997</v>
      </c>
      <c r="I532" s="92">
        <v>1.1520999999999999</v>
      </c>
      <c r="K532" s="92">
        <v>0.39610000000000001</v>
      </c>
      <c r="L532" s="92">
        <v>1.2458</v>
      </c>
      <c r="M532" s="92">
        <v>3.0007999999999999</v>
      </c>
      <c r="N532" s="92">
        <v>0.33639999999999998</v>
      </c>
      <c r="O532" s="92">
        <v>1.1289</v>
      </c>
      <c r="Q532" s="92">
        <v>1.1654</v>
      </c>
      <c r="R532" s="92">
        <v>2.4041999999999999</v>
      </c>
      <c r="AA532" s="92">
        <v>0.27329999999999999</v>
      </c>
      <c r="AB532" s="92">
        <v>0.59530000000000005</v>
      </c>
      <c r="AC532" s="92">
        <v>2.0916999999999999</v>
      </c>
      <c r="AD532" s="92">
        <v>4.3295000000000003</v>
      </c>
      <c r="AH532" s="92">
        <v>0.32040000000000002</v>
      </c>
      <c r="AI532" s="92">
        <v>1.0763</v>
      </c>
      <c r="AK532" s="92">
        <v>0.3478</v>
      </c>
      <c r="AL532" s="92">
        <v>1.1469</v>
      </c>
      <c r="AN532" s="92">
        <v>0.30149999999999999</v>
      </c>
      <c r="AO532" s="92">
        <v>1.0547</v>
      </c>
      <c r="AP532" s="92">
        <v>2.2324000000000002</v>
      </c>
      <c r="AQ532" s="92">
        <v>1.0915999999999999</v>
      </c>
      <c r="AR532" s="92">
        <v>2.2547999999999999</v>
      </c>
      <c r="AX532" s="92">
        <v>1.5501</v>
      </c>
      <c r="AY532" s="92">
        <v>2.1139999999999999</v>
      </c>
      <c r="BA532" s="92">
        <v>4.4097999999999997</v>
      </c>
    </row>
    <row r="533" spans="1:53">
      <c r="A533" s="92">
        <v>0.31340000000000001</v>
      </c>
      <c r="B533" s="92">
        <v>1.0704</v>
      </c>
      <c r="D533" s="92">
        <v>4.5698999999999996</v>
      </c>
      <c r="H533" s="92">
        <v>0.35880000000000001</v>
      </c>
      <c r="I533" s="92">
        <v>1.1525000000000001</v>
      </c>
      <c r="K533" s="92">
        <v>0.39639999999999997</v>
      </c>
      <c r="L533" s="92">
        <v>1.2463</v>
      </c>
      <c r="M533" s="92">
        <v>3.0015999999999998</v>
      </c>
      <c r="N533" s="92">
        <v>0.33660000000000001</v>
      </c>
      <c r="O533" s="92">
        <v>1.1293</v>
      </c>
      <c r="Q533" s="92">
        <v>1.1657999999999999</v>
      </c>
      <c r="R533" s="92">
        <v>2.4049</v>
      </c>
      <c r="AA533" s="92">
        <v>0.27350000000000002</v>
      </c>
      <c r="AB533" s="92">
        <v>0.59560000000000002</v>
      </c>
      <c r="AC533" s="92">
        <v>2.0922999999999998</v>
      </c>
      <c r="AD533" s="92">
        <v>4.3308</v>
      </c>
      <c r="AH533" s="92">
        <v>0.3206</v>
      </c>
      <c r="AI533" s="92">
        <v>1.0766</v>
      </c>
      <c r="AK533" s="92">
        <v>0.34799999999999998</v>
      </c>
      <c r="AL533" s="92">
        <v>1.1473</v>
      </c>
      <c r="AN533" s="92">
        <v>0.30170000000000002</v>
      </c>
      <c r="AO533" s="92">
        <v>1.0550999999999999</v>
      </c>
      <c r="AP533" s="92">
        <v>2.2332000000000001</v>
      </c>
      <c r="AQ533" s="92">
        <v>1.0920000000000001</v>
      </c>
      <c r="AR533" s="92">
        <v>2.2555000000000001</v>
      </c>
      <c r="AX533" s="92">
        <v>1.5508</v>
      </c>
      <c r="AY533" s="92">
        <v>2.1147999999999998</v>
      </c>
      <c r="BA533" s="92">
        <v>4.4116</v>
      </c>
    </row>
    <row r="534" spans="1:53">
      <c r="A534" s="92">
        <v>0.31359999999999999</v>
      </c>
      <c r="B534" s="92">
        <v>1.0708</v>
      </c>
      <c r="D534" s="92">
        <v>4.5712999999999999</v>
      </c>
      <c r="H534" s="92">
        <v>0.3589</v>
      </c>
      <c r="I534" s="92">
        <v>1.1529</v>
      </c>
      <c r="K534" s="92">
        <v>0.39660000000000001</v>
      </c>
      <c r="L534" s="92">
        <v>1.2466999999999999</v>
      </c>
      <c r="M534" s="92">
        <v>3.0024999999999999</v>
      </c>
      <c r="N534" s="92">
        <v>0.33679999999999999</v>
      </c>
      <c r="O534" s="92">
        <v>1.1295999999999999</v>
      </c>
      <c r="Q534" s="92">
        <v>1.1660999999999999</v>
      </c>
      <c r="R534" s="92">
        <v>2.4056999999999999</v>
      </c>
      <c r="AA534" s="92">
        <v>0.27360000000000001</v>
      </c>
      <c r="AB534" s="92">
        <v>0.59599999999999997</v>
      </c>
      <c r="AC534" s="92">
        <v>2.093</v>
      </c>
      <c r="AD534" s="92">
        <v>4.3320999999999996</v>
      </c>
      <c r="AH534" s="92">
        <v>0.32079999999999997</v>
      </c>
      <c r="AI534" s="92">
        <v>1.077</v>
      </c>
      <c r="AK534" s="92">
        <v>0.34820000000000001</v>
      </c>
      <c r="AL534" s="92">
        <v>1.1476999999999999</v>
      </c>
      <c r="AN534" s="92">
        <v>0.3019</v>
      </c>
      <c r="AO534" s="92">
        <v>1.0553999999999999</v>
      </c>
      <c r="AP534" s="92">
        <v>2.2339000000000002</v>
      </c>
      <c r="AQ534" s="92">
        <v>1.0923</v>
      </c>
      <c r="AR534" s="92">
        <v>2.2562000000000002</v>
      </c>
      <c r="AX534" s="92">
        <v>1.5516000000000001</v>
      </c>
      <c r="AY534" s="92">
        <v>2.1156999999999999</v>
      </c>
      <c r="BA534" s="92">
        <v>4.4134000000000002</v>
      </c>
    </row>
    <row r="535" spans="1:53">
      <c r="A535" s="92">
        <v>0.31369999999999998</v>
      </c>
      <c r="B535" s="92">
        <v>1.0710999999999999</v>
      </c>
      <c r="D535" s="92">
        <v>4.5727000000000002</v>
      </c>
      <c r="H535" s="92">
        <v>0.35909999999999997</v>
      </c>
      <c r="I535" s="92">
        <v>1.1533</v>
      </c>
      <c r="K535" s="92">
        <v>0.39679999999999999</v>
      </c>
      <c r="L535" s="92">
        <v>1.2472000000000001</v>
      </c>
      <c r="M535" s="92">
        <v>3.0034000000000001</v>
      </c>
      <c r="N535" s="92">
        <v>0.33700000000000002</v>
      </c>
      <c r="O535" s="92">
        <v>1.1299999999999999</v>
      </c>
      <c r="Q535" s="92">
        <v>1.1665000000000001</v>
      </c>
      <c r="R535" s="92">
        <v>2.4064000000000001</v>
      </c>
      <c r="AA535" s="92">
        <v>0.27379999999999999</v>
      </c>
      <c r="AB535" s="92">
        <v>0.59630000000000005</v>
      </c>
      <c r="AC535" s="92">
        <v>2.0935999999999999</v>
      </c>
      <c r="AD535" s="92">
        <v>4.3334000000000001</v>
      </c>
      <c r="AH535" s="92">
        <v>0.32100000000000001</v>
      </c>
      <c r="AI535" s="92">
        <v>1.0773999999999999</v>
      </c>
      <c r="AK535" s="92">
        <v>0.34839999999999999</v>
      </c>
      <c r="AL535" s="92">
        <v>1.1482000000000001</v>
      </c>
      <c r="AN535" s="92">
        <v>0.30209999999999998</v>
      </c>
      <c r="AO535" s="92">
        <v>1.0558000000000001</v>
      </c>
      <c r="AP535" s="92">
        <v>2.2345999999999999</v>
      </c>
      <c r="AQ535" s="92">
        <v>1.0927</v>
      </c>
      <c r="AR535" s="92">
        <v>2.2568999999999999</v>
      </c>
      <c r="AX535" s="92">
        <v>1.5523</v>
      </c>
      <c r="AY535" s="92">
        <v>2.1164999999999998</v>
      </c>
      <c r="BA535" s="92">
        <v>4.4151999999999996</v>
      </c>
    </row>
    <row r="536" spans="1:53">
      <c r="A536" s="92">
        <v>0.31390000000000001</v>
      </c>
      <c r="B536" s="92">
        <v>1.0714999999999999</v>
      </c>
      <c r="D536" s="92">
        <v>4.5740999999999996</v>
      </c>
      <c r="H536" s="92">
        <v>0.35930000000000001</v>
      </c>
      <c r="I536" s="92">
        <v>1.1536999999999999</v>
      </c>
      <c r="K536" s="92">
        <v>0.39700000000000002</v>
      </c>
      <c r="L536" s="92">
        <v>1.2476</v>
      </c>
      <c r="M536" s="92">
        <v>3.0043000000000002</v>
      </c>
      <c r="N536" s="92">
        <v>0.3372</v>
      </c>
      <c r="O536" s="92">
        <v>1.1304000000000001</v>
      </c>
      <c r="Q536" s="92">
        <v>1.1669</v>
      </c>
      <c r="R536" s="92">
        <v>2.4070999999999998</v>
      </c>
      <c r="AA536" s="92">
        <v>0.27389999999999998</v>
      </c>
      <c r="AB536" s="92">
        <v>0.59660000000000002</v>
      </c>
      <c r="AC536" s="92">
        <v>2.0941999999999998</v>
      </c>
      <c r="AD536" s="92">
        <v>4.3346</v>
      </c>
      <c r="AH536" s="92">
        <v>0.3211</v>
      </c>
      <c r="AI536" s="92">
        <v>1.0777000000000001</v>
      </c>
      <c r="AK536" s="92">
        <v>0.34860000000000002</v>
      </c>
      <c r="AL536" s="92">
        <v>1.1486000000000001</v>
      </c>
      <c r="AN536" s="92">
        <v>0.30230000000000001</v>
      </c>
      <c r="AO536" s="92">
        <v>1.0562</v>
      </c>
      <c r="AP536" s="92">
        <v>2.2353000000000001</v>
      </c>
      <c r="AQ536" s="92">
        <v>1.093</v>
      </c>
      <c r="AR536" s="92">
        <v>2.2576000000000001</v>
      </c>
      <c r="AX536" s="92">
        <v>1.5529999999999999</v>
      </c>
      <c r="AY536" s="92">
        <v>2.1173000000000002</v>
      </c>
      <c r="BA536" s="92">
        <v>4.4169999999999998</v>
      </c>
    </row>
    <row r="537" spans="1:53">
      <c r="A537" s="92">
        <v>0.31409999999999999</v>
      </c>
      <c r="B537" s="92">
        <v>1.0718000000000001</v>
      </c>
      <c r="D537" s="92">
        <v>4.5754999999999999</v>
      </c>
      <c r="H537" s="92">
        <v>0.35949999999999999</v>
      </c>
      <c r="I537" s="92">
        <v>1.1540999999999999</v>
      </c>
      <c r="K537" s="92">
        <v>0.39729999999999999</v>
      </c>
      <c r="L537" s="92">
        <v>1.2481</v>
      </c>
      <c r="M537" s="92">
        <v>3.0051999999999999</v>
      </c>
      <c r="N537" s="92">
        <v>0.33739999999999998</v>
      </c>
      <c r="O537" s="92">
        <v>1.1308</v>
      </c>
      <c r="Q537" s="92">
        <v>1.1672</v>
      </c>
      <c r="R537" s="92">
        <v>2.4079000000000002</v>
      </c>
      <c r="AA537" s="92">
        <v>0.27410000000000001</v>
      </c>
      <c r="AB537" s="92">
        <v>0.59689999999999999</v>
      </c>
      <c r="AC537" s="92">
        <v>2.0949</v>
      </c>
      <c r="AD537" s="92">
        <v>4.3358999999999996</v>
      </c>
      <c r="AH537" s="92">
        <v>0.32129999999999997</v>
      </c>
      <c r="AI537" s="92">
        <v>1.0781000000000001</v>
      </c>
      <c r="AK537" s="92">
        <v>0.3488</v>
      </c>
      <c r="AL537" s="92">
        <v>1.149</v>
      </c>
      <c r="AN537" s="92">
        <v>0.3024</v>
      </c>
      <c r="AO537" s="92">
        <v>1.0566</v>
      </c>
      <c r="AP537" s="92">
        <v>2.2361</v>
      </c>
      <c r="AQ537" s="92">
        <v>1.0933999999999999</v>
      </c>
      <c r="AR537" s="92">
        <v>2.2583000000000002</v>
      </c>
      <c r="AX537" s="92">
        <v>1.5537000000000001</v>
      </c>
      <c r="AY537" s="92">
        <v>2.1181000000000001</v>
      </c>
      <c r="BA537" s="92">
        <v>4.4188000000000001</v>
      </c>
    </row>
    <row r="538" spans="1:53">
      <c r="A538" s="92">
        <v>0.31419999999999998</v>
      </c>
      <c r="B538" s="92">
        <v>1.0722</v>
      </c>
      <c r="D538" s="92">
        <v>4.5769000000000002</v>
      </c>
      <c r="H538" s="92">
        <v>0.35970000000000002</v>
      </c>
      <c r="I538" s="92">
        <v>1.1544000000000001</v>
      </c>
      <c r="K538" s="92">
        <v>0.39750000000000002</v>
      </c>
      <c r="L538" s="92">
        <v>1.2484999999999999</v>
      </c>
      <c r="M538" s="92">
        <v>3.0061</v>
      </c>
      <c r="N538" s="92">
        <v>0.33750000000000002</v>
      </c>
      <c r="O538" s="92">
        <v>1.1312</v>
      </c>
      <c r="Q538" s="92">
        <v>1.1676</v>
      </c>
      <c r="R538" s="92">
        <v>2.4085999999999999</v>
      </c>
      <c r="AA538" s="92">
        <v>0.2742</v>
      </c>
      <c r="AB538" s="92">
        <v>0.59719999999999995</v>
      </c>
      <c r="AC538" s="92">
        <v>2.0954999999999999</v>
      </c>
      <c r="AD538" s="92">
        <v>4.3372000000000002</v>
      </c>
      <c r="AH538" s="92">
        <v>0.32150000000000001</v>
      </c>
      <c r="AI538" s="92">
        <v>1.0785</v>
      </c>
      <c r="AK538" s="92">
        <v>0.34899999999999998</v>
      </c>
      <c r="AL538" s="92">
        <v>1.1494</v>
      </c>
      <c r="AN538" s="92">
        <v>0.30259999999999998</v>
      </c>
      <c r="AO538" s="92">
        <v>1.0569</v>
      </c>
      <c r="AP538" s="92">
        <v>2.2368000000000001</v>
      </c>
      <c r="AQ538" s="92">
        <v>1.0936999999999999</v>
      </c>
      <c r="AR538" s="92">
        <v>2.2589999999999999</v>
      </c>
      <c r="AX538" s="92">
        <v>1.5544</v>
      </c>
      <c r="AY538" s="92">
        <v>2.1189</v>
      </c>
      <c r="BA538" s="92">
        <v>4.4206000000000003</v>
      </c>
    </row>
    <row r="539" spans="1:53">
      <c r="A539" s="92">
        <v>0.31440000000000001</v>
      </c>
      <c r="B539" s="92">
        <v>1.0725</v>
      </c>
      <c r="D539" s="92">
        <v>4.5782999999999996</v>
      </c>
      <c r="H539" s="92">
        <v>0.3599</v>
      </c>
      <c r="I539" s="92">
        <v>1.1548</v>
      </c>
      <c r="K539" s="92">
        <v>0.3977</v>
      </c>
      <c r="L539" s="92">
        <v>1.2490000000000001</v>
      </c>
      <c r="M539" s="92">
        <v>3.0070000000000001</v>
      </c>
      <c r="N539" s="92">
        <v>0.3377</v>
      </c>
      <c r="O539" s="92">
        <v>1.1315</v>
      </c>
      <c r="Q539" s="92">
        <v>1.1679999999999999</v>
      </c>
      <c r="R539" s="92">
        <v>2.4094000000000002</v>
      </c>
      <c r="AA539" s="92">
        <v>0.27439999999999998</v>
      </c>
      <c r="AB539" s="92">
        <v>0.59750000000000003</v>
      </c>
      <c r="AC539" s="92">
        <v>2.0960999999999999</v>
      </c>
      <c r="AD539" s="92">
        <v>4.3384999999999998</v>
      </c>
      <c r="AH539" s="92">
        <v>0.32169999999999999</v>
      </c>
      <c r="AI539" s="92">
        <v>1.0788</v>
      </c>
      <c r="AK539" s="92">
        <v>0.34920000000000001</v>
      </c>
      <c r="AL539" s="92">
        <v>1.1497999999999999</v>
      </c>
      <c r="AN539" s="92">
        <v>0.30280000000000001</v>
      </c>
      <c r="AO539" s="92">
        <v>1.0572999999999999</v>
      </c>
      <c r="AP539" s="92">
        <v>2.2374999999999998</v>
      </c>
      <c r="AQ539" s="92">
        <v>1.0941000000000001</v>
      </c>
      <c r="AR539" s="92">
        <v>2.2597</v>
      </c>
      <c r="AX539" s="92">
        <v>1.5550999999999999</v>
      </c>
      <c r="AY539" s="92">
        <v>2.1196999999999999</v>
      </c>
      <c r="BA539" s="92">
        <v>4.4223999999999997</v>
      </c>
    </row>
    <row r="540" spans="1:53">
      <c r="A540" s="92">
        <v>0.31459999999999999</v>
      </c>
      <c r="B540" s="92">
        <v>1.0729</v>
      </c>
      <c r="D540" s="92">
        <v>4.5796999999999999</v>
      </c>
      <c r="H540" s="92">
        <v>0.36009999999999998</v>
      </c>
      <c r="I540" s="92">
        <v>1.1552</v>
      </c>
      <c r="K540" s="92">
        <v>0.39789999999999998</v>
      </c>
      <c r="L540" s="92">
        <v>1.2494000000000001</v>
      </c>
      <c r="M540" s="92">
        <v>3.0078999999999998</v>
      </c>
      <c r="N540" s="92">
        <v>0.33789999999999998</v>
      </c>
      <c r="O540" s="92">
        <v>1.1318999999999999</v>
      </c>
      <c r="Q540" s="92">
        <v>1.1684000000000001</v>
      </c>
      <c r="R540" s="92">
        <v>2.4100999999999999</v>
      </c>
      <c r="AA540" s="92">
        <v>0.27450000000000002</v>
      </c>
      <c r="AB540" s="92">
        <v>0.59789999999999999</v>
      </c>
      <c r="AC540" s="92">
        <v>2.0968</v>
      </c>
      <c r="AD540" s="92">
        <v>4.3396999999999997</v>
      </c>
      <c r="AH540" s="92">
        <v>0.32179999999999997</v>
      </c>
      <c r="AI540" s="92">
        <v>1.0791999999999999</v>
      </c>
      <c r="AK540" s="92">
        <v>0.34939999999999999</v>
      </c>
      <c r="AL540" s="92">
        <v>1.1501999999999999</v>
      </c>
      <c r="AN540" s="92">
        <v>0.30299999999999999</v>
      </c>
      <c r="AO540" s="92">
        <v>1.0577000000000001</v>
      </c>
      <c r="AP540" s="92">
        <v>2.2383000000000002</v>
      </c>
      <c r="AQ540" s="92">
        <v>1.0944</v>
      </c>
      <c r="AR540" s="92">
        <v>2.2604000000000002</v>
      </c>
      <c r="AX540" s="92">
        <v>1.5558000000000001</v>
      </c>
      <c r="AY540" s="92">
        <v>2.1204999999999998</v>
      </c>
      <c r="BA540" s="92">
        <v>4.4241999999999999</v>
      </c>
    </row>
    <row r="541" spans="1:53">
      <c r="A541" s="92">
        <v>0.31480000000000002</v>
      </c>
      <c r="B541" s="92">
        <v>1.0731999999999999</v>
      </c>
      <c r="D541" s="92">
        <v>4.5811000000000002</v>
      </c>
      <c r="H541" s="92">
        <v>0.36030000000000001</v>
      </c>
      <c r="I541" s="92">
        <v>1.1556</v>
      </c>
      <c r="K541" s="92">
        <v>0.3982</v>
      </c>
      <c r="L541" s="92">
        <v>1.2499</v>
      </c>
      <c r="M541" s="92">
        <v>3.0087000000000002</v>
      </c>
      <c r="N541" s="92">
        <v>0.33810000000000001</v>
      </c>
      <c r="O541" s="92">
        <v>1.1323000000000001</v>
      </c>
      <c r="Q541" s="92">
        <v>1.1687000000000001</v>
      </c>
      <c r="R541" s="92">
        <v>2.4108999999999998</v>
      </c>
      <c r="AA541" s="92">
        <v>0.2747</v>
      </c>
      <c r="AB541" s="92">
        <v>0.59819999999999995</v>
      </c>
      <c r="AC541" s="92">
        <v>2.0973999999999999</v>
      </c>
      <c r="AD541" s="92">
        <v>4.3410000000000002</v>
      </c>
      <c r="AH541" s="92">
        <v>0.32200000000000001</v>
      </c>
      <c r="AI541" s="92">
        <v>1.0795999999999999</v>
      </c>
      <c r="AK541" s="92">
        <v>0.34960000000000002</v>
      </c>
      <c r="AL541" s="92">
        <v>1.1506000000000001</v>
      </c>
      <c r="AN541" s="92">
        <v>0.30320000000000003</v>
      </c>
      <c r="AO541" s="92">
        <v>1.0580000000000001</v>
      </c>
      <c r="AP541" s="92">
        <v>2.2389999999999999</v>
      </c>
      <c r="AQ541" s="92">
        <v>1.0947</v>
      </c>
      <c r="AR541" s="92">
        <v>2.2610999999999999</v>
      </c>
      <c r="AX541" s="92">
        <v>1.5565</v>
      </c>
      <c r="AY541" s="92">
        <v>2.1213000000000002</v>
      </c>
      <c r="BA541" s="92">
        <v>4.4260000000000002</v>
      </c>
    </row>
    <row r="542" spans="1:53">
      <c r="A542" s="92">
        <v>0.31490000000000001</v>
      </c>
      <c r="B542" s="92">
        <v>1.0734999999999999</v>
      </c>
      <c r="D542" s="92">
        <v>4.5824999999999996</v>
      </c>
      <c r="H542" s="92">
        <v>0.3604</v>
      </c>
      <c r="I542" s="92">
        <v>1.1559999999999999</v>
      </c>
      <c r="K542" s="92">
        <v>0.39839999999999998</v>
      </c>
      <c r="L542" s="92">
        <v>1.2504</v>
      </c>
      <c r="M542" s="92">
        <v>3.0095999999999998</v>
      </c>
      <c r="N542" s="92">
        <v>0.33829999999999999</v>
      </c>
      <c r="O542" s="92">
        <v>1.1327</v>
      </c>
      <c r="Q542" s="92">
        <v>1.1691</v>
      </c>
      <c r="R542" s="92">
        <v>2.4116</v>
      </c>
      <c r="AA542" s="92">
        <v>0.27479999999999999</v>
      </c>
      <c r="AB542" s="92">
        <v>0.59850000000000003</v>
      </c>
      <c r="AC542" s="92">
        <v>2.0981000000000001</v>
      </c>
      <c r="AD542" s="92">
        <v>4.3422999999999998</v>
      </c>
      <c r="AH542" s="92">
        <v>0.32219999999999999</v>
      </c>
      <c r="AI542" s="92">
        <v>1.08</v>
      </c>
      <c r="AK542" s="92">
        <v>0.3498</v>
      </c>
      <c r="AL542" s="92">
        <v>1.151</v>
      </c>
      <c r="AN542" s="92">
        <v>0.30330000000000001</v>
      </c>
      <c r="AO542" s="92">
        <v>1.0584</v>
      </c>
      <c r="AP542" s="92">
        <v>2.2397</v>
      </c>
      <c r="AQ542" s="92">
        <v>1.0951</v>
      </c>
      <c r="AR542" s="92">
        <v>2.2618999999999998</v>
      </c>
      <c r="AX542" s="92">
        <v>1.5571999999999999</v>
      </c>
      <c r="AY542" s="92">
        <v>2.1221000000000001</v>
      </c>
      <c r="BA542" s="92">
        <v>4.4278000000000004</v>
      </c>
    </row>
    <row r="543" spans="1:53">
      <c r="A543" s="92">
        <v>0.31509999999999999</v>
      </c>
      <c r="B543" s="92">
        <v>1.0739000000000001</v>
      </c>
      <c r="D543" s="92">
        <v>4.5838999999999999</v>
      </c>
      <c r="H543" s="92">
        <v>0.36059999999999998</v>
      </c>
      <c r="I543" s="92">
        <v>1.1564000000000001</v>
      </c>
      <c r="K543" s="92">
        <v>0.39860000000000001</v>
      </c>
      <c r="L543" s="92">
        <v>1.2507999999999999</v>
      </c>
      <c r="M543" s="92">
        <v>3.0105</v>
      </c>
      <c r="N543" s="92">
        <v>0.33850000000000002</v>
      </c>
      <c r="O543" s="92">
        <v>1.133</v>
      </c>
      <c r="Q543" s="92">
        <v>1.1695</v>
      </c>
      <c r="R543" s="92">
        <v>2.4123000000000001</v>
      </c>
      <c r="AA543" s="92">
        <v>0.27500000000000002</v>
      </c>
      <c r="AB543" s="92">
        <v>0.5988</v>
      </c>
      <c r="AC543" s="92">
        <v>2.0987</v>
      </c>
      <c r="AD543" s="92">
        <v>4.3436000000000003</v>
      </c>
      <c r="AH543" s="92">
        <v>0.32240000000000002</v>
      </c>
      <c r="AI543" s="92">
        <v>1.0803</v>
      </c>
      <c r="AK543" s="92">
        <v>0.35</v>
      </c>
      <c r="AL543" s="92">
        <v>1.1514</v>
      </c>
      <c r="AN543" s="92">
        <v>0.30349999999999999</v>
      </c>
      <c r="AO543" s="92">
        <v>1.0588</v>
      </c>
      <c r="AP543" s="92">
        <v>2.2404000000000002</v>
      </c>
      <c r="AQ543" s="92">
        <v>1.0953999999999999</v>
      </c>
      <c r="AR543" s="92">
        <v>2.2625999999999999</v>
      </c>
      <c r="AX543" s="92">
        <v>1.5579000000000001</v>
      </c>
      <c r="AY543" s="92">
        <v>2.1229</v>
      </c>
      <c r="BA543" s="92">
        <v>4.4295999999999998</v>
      </c>
    </row>
    <row r="544" spans="1:53">
      <c r="A544" s="92">
        <v>0.31530000000000002</v>
      </c>
      <c r="B544" s="92">
        <v>1.0742</v>
      </c>
      <c r="D544" s="92">
        <v>4.5853000000000002</v>
      </c>
      <c r="H544" s="92">
        <v>0.36080000000000001</v>
      </c>
      <c r="I544" s="92">
        <v>1.1568000000000001</v>
      </c>
      <c r="K544" s="92">
        <v>0.39879999999999999</v>
      </c>
      <c r="L544" s="92">
        <v>1.2513000000000001</v>
      </c>
      <c r="M544" s="92">
        <v>3.0114000000000001</v>
      </c>
      <c r="N544" s="92">
        <v>0.3387</v>
      </c>
      <c r="O544" s="92">
        <v>1.1334</v>
      </c>
      <c r="Q544" s="92">
        <v>1.1698</v>
      </c>
      <c r="R544" s="92">
        <v>2.4131</v>
      </c>
      <c r="AA544" s="92">
        <v>0.2752</v>
      </c>
      <c r="AB544" s="92">
        <v>0.59909999999999997</v>
      </c>
      <c r="AC544" s="92">
        <v>2.0992999999999999</v>
      </c>
      <c r="AD544" s="92">
        <v>4.3449</v>
      </c>
      <c r="AH544" s="92">
        <v>0.3226</v>
      </c>
      <c r="AI544" s="92">
        <v>1.0807</v>
      </c>
      <c r="AK544" s="92">
        <v>0.35020000000000001</v>
      </c>
      <c r="AL544" s="92">
        <v>1.1517999999999999</v>
      </c>
      <c r="AN544" s="92">
        <v>0.30370000000000003</v>
      </c>
      <c r="AO544" s="92">
        <v>1.0590999999999999</v>
      </c>
      <c r="AP544" s="92">
        <v>2.2412000000000001</v>
      </c>
      <c r="AQ544" s="92">
        <v>1.0958000000000001</v>
      </c>
      <c r="AR544" s="92">
        <v>2.2633000000000001</v>
      </c>
      <c r="AX544" s="92">
        <v>1.5586</v>
      </c>
      <c r="AY544" s="92">
        <v>2.1238000000000001</v>
      </c>
      <c r="BA544" s="92">
        <v>4.4314999999999998</v>
      </c>
    </row>
    <row r="545" spans="1:53">
      <c r="A545" s="92">
        <v>0.31540000000000001</v>
      </c>
      <c r="B545" s="92">
        <v>1.0746</v>
      </c>
      <c r="D545" s="92">
        <v>4.5867000000000004</v>
      </c>
      <c r="H545" s="92">
        <v>0.36099999999999999</v>
      </c>
      <c r="I545" s="92">
        <v>1.1571</v>
      </c>
      <c r="K545" s="92">
        <v>0.39910000000000001</v>
      </c>
      <c r="L545" s="92">
        <v>1.2517</v>
      </c>
      <c r="M545" s="92">
        <v>3.0123000000000002</v>
      </c>
      <c r="N545" s="92">
        <v>0.33889999999999998</v>
      </c>
      <c r="O545" s="92">
        <v>1.1337999999999999</v>
      </c>
      <c r="Q545" s="92">
        <v>1.1701999999999999</v>
      </c>
      <c r="R545" s="92">
        <v>2.4138000000000002</v>
      </c>
      <c r="AA545" s="92">
        <v>0.27529999999999999</v>
      </c>
      <c r="AB545" s="92">
        <v>0.59950000000000003</v>
      </c>
      <c r="AC545" s="92">
        <v>2.1</v>
      </c>
      <c r="AD545" s="92">
        <v>4.3460999999999999</v>
      </c>
      <c r="AH545" s="92">
        <v>0.32269999999999999</v>
      </c>
      <c r="AI545" s="92">
        <v>1.0810999999999999</v>
      </c>
      <c r="AK545" s="92">
        <v>0.35039999999999999</v>
      </c>
      <c r="AL545" s="92">
        <v>1.1521999999999999</v>
      </c>
      <c r="AN545" s="92">
        <v>0.3039</v>
      </c>
      <c r="AO545" s="92">
        <v>1.0595000000000001</v>
      </c>
      <c r="AP545" s="92">
        <v>2.2418999999999998</v>
      </c>
      <c r="AQ545" s="92">
        <v>1.0961000000000001</v>
      </c>
      <c r="AR545" s="92">
        <v>2.2639999999999998</v>
      </c>
      <c r="AX545" s="92">
        <v>1.5592999999999999</v>
      </c>
      <c r="AY545" s="92">
        <v>2.1246</v>
      </c>
      <c r="BA545" s="92">
        <v>4.4333</v>
      </c>
    </row>
    <row r="546" spans="1:53">
      <c r="A546" s="92">
        <v>0.31559999999999999</v>
      </c>
      <c r="B546" s="92">
        <v>1.0749</v>
      </c>
      <c r="D546" s="92">
        <v>4.5880999999999998</v>
      </c>
      <c r="H546" s="92">
        <v>0.36120000000000002</v>
      </c>
      <c r="I546" s="92">
        <v>1.1575</v>
      </c>
      <c r="K546" s="92">
        <v>0.39929999999999999</v>
      </c>
      <c r="L546" s="92">
        <v>1.2522</v>
      </c>
      <c r="M546" s="92">
        <v>3.0131999999999999</v>
      </c>
      <c r="N546" s="92">
        <v>0.33900000000000002</v>
      </c>
      <c r="O546" s="92">
        <v>1.1342000000000001</v>
      </c>
      <c r="Q546" s="92">
        <v>1.1706000000000001</v>
      </c>
      <c r="R546" s="92">
        <v>2.4146000000000001</v>
      </c>
      <c r="AA546" s="92">
        <v>0.27550000000000002</v>
      </c>
      <c r="AB546" s="92">
        <v>0.5998</v>
      </c>
      <c r="AC546" s="92">
        <v>2.1006</v>
      </c>
      <c r="AD546" s="92">
        <v>4.3474000000000004</v>
      </c>
      <c r="AH546" s="92">
        <v>0.32290000000000002</v>
      </c>
      <c r="AI546" s="92">
        <v>1.0813999999999999</v>
      </c>
      <c r="AK546" s="92">
        <v>0.35060000000000002</v>
      </c>
      <c r="AL546" s="92">
        <v>1.1526000000000001</v>
      </c>
      <c r="AN546" s="92">
        <v>0.30409999999999998</v>
      </c>
      <c r="AO546" s="92">
        <v>1.0599000000000001</v>
      </c>
      <c r="AP546" s="92">
        <v>2.2425999999999999</v>
      </c>
      <c r="AQ546" s="92">
        <v>1.0965</v>
      </c>
      <c r="AR546" s="92">
        <v>2.2646999999999999</v>
      </c>
      <c r="AX546" s="92">
        <v>1.5601</v>
      </c>
      <c r="AY546" s="92">
        <v>2.1254</v>
      </c>
      <c r="BA546" s="92">
        <v>4.4351000000000003</v>
      </c>
    </row>
    <row r="547" spans="1:53">
      <c r="A547" s="92">
        <v>0.31580000000000003</v>
      </c>
      <c r="B547" s="92">
        <v>1.0752999999999999</v>
      </c>
      <c r="D547" s="92">
        <v>4.5895000000000001</v>
      </c>
      <c r="H547" s="92">
        <v>0.3614</v>
      </c>
      <c r="I547" s="92">
        <v>1.1578999999999999</v>
      </c>
      <c r="K547" s="92">
        <v>0.39950000000000002</v>
      </c>
      <c r="L547" s="92">
        <v>1.2525999999999999</v>
      </c>
      <c r="M547" s="92">
        <v>3.0141</v>
      </c>
      <c r="N547" s="92">
        <v>0.3392</v>
      </c>
      <c r="O547" s="92">
        <v>1.1346000000000001</v>
      </c>
      <c r="Q547" s="92">
        <v>1.1709000000000001</v>
      </c>
      <c r="R547" s="92">
        <v>2.4152999999999998</v>
      </c>
      <c r="AA547" s="92">
        <v>0.27560000000000001</v>
      </c>
      <c r="AB547" s="92">
        <v>1.0001</v>
      </c>
      <c r="AC547" s="92">
        <v>2.1012</v>
      </c>
      <c r="AD547" s="92">
        <v>4.3487</v>
      </c>
      <c r="AH547" s="92">
        <v>0.3231</v>
      </c>
      <c r="AI547" s="92">
        <v>1.0818000000000001</v>
      </c>
      <c r="AK547" s="92">
        <v>0.3508</v>
      </c>
      <c r="AL547" s="92">
        <v>1.153</v>
      </c>
      <c r="AN547" s="92">
        <v>0.30420000000000003</v>
      </c>
      <c r="AO547" s="92">
        <v>1.0603</v>
      </c>
      <c r="AP547" s="92">
        <v>2.2433999999999998</v>
      </c>
      <c r="AQ547" s="92">
        <v>1.0968</v>
      </c>
      <c r="AR547" s="92">
        <v>2.2654000000000001</v>
      </c>
      <c r="AX547" s="92">
        <v>1.5608</v>
      </c>
      <c r="AY547" s="92">
        <v>2.1261999999999999</v>
      </c>
      <c r="BA547" s="92">
        <v>4.4368999999999996</v>
      </c>
    </row>
    <row r="548" spans="1:53">
      <c r="A548" s="92">
        <v>0.31590000000000001</v>
      </c>
      <c r="B548" s="92">
        <v>1.0755999999999999</v>
      </c>
      <c r="D548" s="92">
        <v>4.5909000000000004</v>
      </c>
      <c r="H548" s="92">
        <v>0.36159999999999998</v>
      </c>
      <c r="I548" s="92">
        <v>1.1583000000000001</v>
      </c>
      <c r="K548" s="92">
        <v>0.3997</v>
      </c>
      <c r="L548" s="92">
        <v>1.2531000000000001</v>
      </c>
      <c r="M548" s="92">
        <v>3.0150000000000001</v>
      </c>
      <c r="N548" s="92">
        <v>0.33939999999999998</v>
      </c>
      <c r="O548" s="92">
        <v>1.1349</v>
      </c>
      <c r="Q548" s="92">
        <v>1.1713</v>
      </c>
      <c r="R548" s="92">
        <v>2.4161000000000001</v>
      </c>
      <c r="AA548" s="92">
        <v>0.27579999999999999</v>
      </c>
      <c r="AB548" s="92">
        <v>1.0004</v>
      </c>
      <c r="AC548" s="92">
        <v>2.1019000000000001</v>
      </c>
      <c r="AD548" s="92">
        <v>4.3499999999999996</v>
      </c>
      <c r="AH548" s="92">
        <v>0.32329999999999998</v>
      </c>
      <c r="AI548" s="92">
        <v>1.0822000000000001</v>
      </c>
      <c r="AK548" s="92">
        <v>0.35099999999999998</v>
      </c>
      <c r="AL548" s="92">
        <v>1.1534</v>
      </c>
      <c r="AN548" s="92">
        <v>0.3044</v>
      </c>
      <c r="AO548" s="92">
        <v>1.0606</v>
      </c>
      <c r="AP548" s="92">
        <v>2.2441</v>
      </c>
      <c r="AQ548" s="92">
        <v>1.0972</v>
      </c>
      <c r="AR548" s="92">
        <v>2.2660999999999998</v>
      </c>
      <c r="AX548" s="92">
        <v>1.5615000000000001</v>
      </c>
      <c r="AY548" s="92">
        <v>2.1269999999999998</v>
      </c>
      <c r="BA548" s="92">
        <v>4.4386999999999999</v>
      </c>
    </row>
    <row r="549" spans="1:53">
      <c r="A549" s="92">
        <v>0.31609999999999999</v>
      </c>
      <c r="B549" s="92">
        <v>1.0760000000000001</v>
      </c>
      <c r="D549" s="92">
        <v>4.5922999999999998</v>
      </c>
      <c r="H549" s="92">
        <v>0.36180000000000001</v>
      </c>
      <c r="I549" s="92">
        <v>1.1587000000000001</v>
      </c>
      <c r="K549" s="92">
        <v>0.4</v>
      </c>
      <c r="L549" s="92">
        <v>1.2535000000000001</v>
      </c>
      <c r="M549" s="92">
        <v>3.0158999999999998</v>
      </c>
      <c r="N549" s="92">
        <v>0.33960000000000001</v>
      </c>
      <c r="O549" s="92">
        <v>1.1353</v>
      </c>
      <c r="Q549" s="92">
        <v>1.1717</v>
      </c>
      <c r="R549" s="92">
        <v>2.4167999999999998</v>
      </c>
      <c r="AA549" s="92">
        <v>0.27589999999999998</v>
      </c>
      <c r="AB549" s="92">
        <v>1.0006999999999999</v>
      </c>
      <c r="AC549" s="92">
        <v>2.1025</v>
      </c>
      <c r="AD549" s="92">
        <v>4.3513000000000002</v>
      </c>
      <c r="AH549" s="92">
        <v>0.32340000000000002</v>
      </c>
      <c r="AI549" s="92">
        <v>1.0825</v>
      </c>
      <c r="AK549" s="92">
        <v>0.35120000000000001</v>
      </c>
      <c r="AL549" s="92">
        <v>1.1537999999999999</v>
      </c>
      <c r="AN549" s="92">
        <v>0.30459999999999998</v>
      </c>
      <c r="AO549" s="92">
        <v>1.0609999999999999</v>
      </c>
      <c r="AP549" s="92">
        <v>2.2448000000000001</v>
      </c>
      <c r="AQ549" s="92">
        <v>1.0974999999999999</v>
      </c>
      <c r="AR549" s="92">
        <v>2.2667999999999999</v>
      </c>
      <c r="AX549" s="92">
        <v>1.5622</v>
      </c>
      <c r="AY549" s="92">
        <v>2.1278000000000001</v>
      </c>
      <c r="BA549" s="92">
        <v>4.4405000000000001</v>
      </c>
    </row>
    <row r="550" spans="1:53">
      <c r="A550" s="92">
        <v>0.31630000000000003</v>
      </c>
      <c r="B550" s="92">
        <v>1.0763</v>
      </c>
      <c r="D550" s="92">
        <v>4.5937000000000001</v>
      </c>
      <c r="H550" s="92">
        <v>0.3619</v>
      </c>
      <c r="I550" s="92">
        <v>1.1591</v>
      </c>
      <c r="K550" s="92">
        <v>0.4002</v>
      </c>
      <c r="L550" s="92">
        <v>1.254</v>
      </c>
      <c r="M550" s="92">
        <v>3.0167999999999999</v>
      </c>
      <c r="N550" s="92">
        <v>0.33979999999999999</v>
      </c>
      <c r="O550" s="92">
        <v>1.1356999999999999</v>
      </c>
      <c r="Q550" s="92">
        <v>1.1720999999999999</v>
      </c>
      <c r="R550" s="92">
        <v>2.4176000000000002</v>
      </c>
      <c r="AA550" s="92">
        <v>0.27610000000000001</v>
      </c>
      <c r="AB550" s="92">
        <v>1.0009999999999999</v>
      </c>
      <c r="AC550" s="92">
        <v>2.1032000000000002</v>
      </c>
      <c r="AD550" s="92">
        <v>4.3525999999999998</v>
      </c>
      <c r="AH550" s="92">
        <v>0.3236</v>
      </c>
      <c r="AI550" s="92">
        <v>1.0829</v>
      </c>
      <c r="AK550" s="92">
        <v>0.35139999999999999</v>
      </c>
      <c r="AL550" s="92">
        <v>1.1541999999999999</v>
      </c>
      <c r="AN550" s="92">
        <v>0.30480000000000002</v>
      </c>
      <c r="AO550" s="92">
        <v>1.0613999999999999</v>
      </c>
      <c r="AP550" s="92">
        <v>2.2456</v>
      </c>
      <c r="AQ550" s="92">
        <v>1.0979000000000001</v>
      </c>
      <c r="AR550" s="92">
        <v>2.2675000000000001</v>
      </c>
      <c r="AX550" s="92">
        <v>1.5629</v>
      </c>
      <c r="AY550" s="92">
        <v>2.1286</v>
      </c>
      <c r="BA550" s="92">
        <v>4.4423000000000004</v>
      </c>
    </row>
    <row r="551" spans="1:53">
      <c r="A551" s="92">
        <v>0.3165</v>
      </c>
      <c r="B551" s="92">
        <v>1.0767</v>
      </c>
      <c r="D551" s="92">
        <v>4.5951000000000004</v>
      </c>
      <c r="H551" s="92">
        <v>0.36209999999999998</v>
      </c>
      <c r="I551" s="92">
        <v>1.1595</v>
      </c>
      <c r="K551" s="92">
        <v>0.40039999999999998</v>
      </c>
      <c r="L551" s="92">
        <v>1.2544</v>
      </c>
      <c r="M551" s="92">
        <v>3.0177</v>
      </c>
      <c r="N551" s="92">
        <v>0.34</v>
      </c>
      <c r="O551" s="92">
        <v>1.1361000000000001</v>
      </c>
      <c r="Q551" s="92">
        <v>1.1724000000000001</v>
      </c>
      <c r="R551" s="92">
        <v>2.4182999999999999</v>
      </c>
      <c r="AA551" s="92">
        <v>0.2762</v>
      </c>
      <c r="AB551" s="92">
        <v>1.0014000000000001</v>
      </c>
      <c r="AC551" s="92">
        <v>2.1038000000000001</v>
      </c>
      <c r="AD551" s="92">
        <v>4.3537999999999997</v>
      </c>
      <c r="AH551" s="92">
        <v>0.32379999999999998</v>
      </c>
      <c r="AI551" s="92">
        <v>1.0832999999999999</v>
      </c>
      <c r="AK551" s="92">
        <v>0.35160000000000002</v>
      </c>
      <c r="AL551" s="92">
        <v>1.1546000000000001</v>
      </c>
      <c r="AN551" s="92">
        <v>0.30499999999999999</v>
      </c>
      <c r="AO551" s="92">
        <v>1.0617000000000001</v>
      </c>
      <c r="AP551" s="92">
        <v>2.2463000000000002</v>
      </c>
      <c r="AQ551" s="92">
        <v>1.0982000000000001</v>
      </c>
      <c r="AR551" s="92">
        <v>2.2682000000000002</v>
      </c>
      <c r="AX551" s="92">
        <v>1.5636000000000001</v>
      </c>
      <c r="AY551" s="92">
        <v>2.1294</v>
      </c>
      <c r="BA551" s="92">
        <v>4.4440999999999997</v>
      </c>
    </row>
    <row r="552" spans="1:53">
      <c r="A552" s="92">
        <v>0.31659999999999999</v>
      </c>
      <c r="B552" s="92">
        <v>1.077</v>
      </c>
      <c r="D552" s="92">
        <v>4.5965999999999996</v>
      </c>
      <c r="H552" s="92">
        <v>0.36230000000000001</v>
      </c>
      <c r="I552" s="92">
        <v>1.1598999999999999</v>
      </c>
      <c r="K552" s="92">
        <v>0.40060000000000001</v>
      </c>
      <c r="L552" s="92">
        <v>1.2548999999999999</v>
      </c>
      <c r="M552" s="92">
        <v>3.0186000000000002</v>
      </c>
      <c r="N552" s="92">
        <v>0.3402</v>
      </c>
      <c r="O552" s="92">
        <v>1.1365000000000001</v>
      </c>
      <c r="Q552" s="92">
        <v>1.1728000000000001</v>
      </c>
      <c r="R552" s="92">
        <v>2.4190999999999998</v>
      </c>
      <c r="AA552" s="92">
        <v>0.27639999999999998</v>
      </c>
      <c r="AB552" s="92">
        <v>1.0017</v>
      </c>
      <c r="AC552" s="92">
        <v>2.1044</v>
      </c>
      <c r="AD552" s="92">
        <v>4.3551000000000002</v>
      </c>
      <c r="AH552" s="92">
        <v>0.32400000000000001</v>
      </c>
      <c r="AI552" s="92">
        <v>1.0837000000000001</v>
      </c>
      <c r="AK552" s="92">
        <v>0.3518</v>
      </c>
      <c r="AL552" s="92">
        <v>1.1551</v>
      </c>
      <c r="AN552" s="92">
        <v>0.30520000000000003</v>
      </c>
      <c r="AO552" s="92">
        <v>1.0621</v>
      </c>
      <c r="AP552" s="92">
        <v>2.2469999999999999</v>
      </c>
      <c r="AQ552" s="92">
        <v>1.0986</v>
      </c>
      <c r="AR552" s="92">
        <v>2.2688999999999999</v>
      </c>
      <c r="AX552" s="92">
        <v>1.5643</v>
      </c>
      <c r="AY552" s="92">
        <v>2.1303000000000001</v>
      </c>
      <c r="BA552" s="92">
        <v>4.4459999999999997</v>
      </c>
    </row>
    <row r="553" spans="1:53">
      <c r="A553" s="92">
        <v>0.31680000000000003</v>
      </c>
      <c r="B553" s="92">
        <v>1.0773999999999999</v>
      </c>
      <c r="D553" s="92">
        <v>4.5979999999999999</v>
      </c>
      <c r="H553" s="92">
        <v>0.36249999999999999</v>
      </c>
      <c r="I553" s="92">
        <v>1.1603000000000001</v>
      </c>
      <c r="K553" s="92">
        <v>0.40089999999999998</v>
      </c>
      <c r="L553" s="92">
        <v>1.2553000000000001</v>
      </c>
      <c r="M553" s="92">
        <v>3.0194999999999999</v>
      </c>
      <c r="N553" s="92">
        <v>0.34039999999999998</v>
      </c>
      <c r="O553" s="92">
        <v>1.1368</v>
      </c>
      <c r="Q553" s="92">
        <v>1.1732</v>
      </c>
      <c r="R553" s="92">
        <v>2.4198</v>
      </c>
      <c r="AA553" s="92">
        <v>0.27650000000000002</v>
      </c>
      <c r="AB553" s="92">
        <v>1.002</v>
      </c>
      <c r="AC553" s="92">
        <v>2.1051000000000002</v>
      </c>
      <c r="AD553" s="92">
        <v>4.3563999999999998</v>
      </c>
      <c r="AH553" s="92">
        <v>0.3241</v>
      </c>
      <c r="AI553" s="92">
        <v>1.0840000000000001</v>
      </c>
      <c r="AK553" s="92">
        <v>0.35199999999999998</v>
      </c>
      <c r="AL553" s="92">
        <v>1.1555</v>
      </c>
      <c r="AN553" s="92">
        <v>0.30530000000000002</v>
      </c>
      <c r="AO553" s="92">
        <v>1.0625</v>
      </c>
      <c r="AP553" s="92">
        <v>2.2477999999999998</v>
      </c>
      <c r="AQ553" s="92">
        <v>1.0989</v>
      </c>
      <c r="AR553" s="92">
        <v>2.2696000000000001</v>
      </c>
      <c r="AX553" s="92">
        <v>1.5649999999999999</v>
      </c>
      <c r="AY553" s="92">
        <v>2.1311</v>
      </c>
      <c r="BA553" s="92">
        <v>4.4478</v>
      </c>
    </row>
    <row r="554" spans="1:53">
      <c r="A554" s="92">
        <v>0.317</v>
      </c>
      <c r="B554" s="92">
        <v>1.0777000000000001</v>
      </c>
      <c r="D554" s="92">
        <v>4.5994000000000002</v>
      </c>
      <c r="H554" s="92">
        <v>0.36270000000000002</v>
      </c>
      <c r="I554" s="92">
        <v>1.1606000000000001</v>
      </c>
      <c r="K554" s="92">
        <v>0.40110000000000001</v>
      </c>
      <c r="L554" s="92">
        <v>1.2558</v>
      </c>
      <c r="M554" s="92">
        <v>3.0204</v>
      </c>
      <c r="N554" s="92">
        <v>0.34060000000000001</v>
      </c>
      <c r="O554" s="92">
        <v>1.1372</v>
      </c>
      <c r="Q554" s="92">
        <v>1.1735</v>
      </c>
      <c r="R554" s="92">
        <v>2.4205000000000001</v>
      </c>
      <c r="AA554" s="92">
        <v>0.2767</v>
      </c>
      <c r="AB554" s="92">
        <v>1.0023</v>
      </c>
      <c r="AC554" s="92">
        <v>2.1057000000000001</v>
      </c>
      <c r="AD554" s="92">
        <v>4.3577000000000004</v>
      </c>
      <c r="AH554" s="92">
        <v>0.32429999999999998</v>
      </c>
      <c r="AI554" s="92">
        <v>1.0844</v>
      </c>
      <c r="AK554" s="92">
        <v>0.35220000000000001</v>
      </c>
      <c r="AL554" s="92">
        <v>1.1558999999999999</v>
      </c>
      <c r="AN554" s="92">
        <v>0.30549999999999999</v>
      </c>
      <c r="AO554" s="92">
        <v>1.0629</v>
      </c>
      <c r="AP554" s="92">
        <v>2.2484999999999999</v>
      </c>
      <c r="AQ554" s="92">
        <v>1.0992999999999999</v>
      </c>
      <c r="AR554" s="92">
        <v>2.2704</v>
      </c>
      <c r="AX554" s="92">
        <v>1.5658000000000001</v>
      </c>
      <c r="AY554" s="92">
        <v>2.1318999999999999</v>
      </c>
      <c r="BA554" s="92">
        <v>4.4496000000000002</v>
      </c>
    </row>
    <row r="555" spans="1:53">
      <c r="A555" s="92">
        <v>0.31709999999999999</v>
      </c>
      <c r="B555" s="92">
        <v>1.0781000000000001</v>
      </c>
      <c r="D555" s="92">
        <v>5.0007999999999999</v>
      </c>
      <c r="H555" s="92">
        <v>0.3629</v>
      </c>
      <c r="I555" s="92">
        <v>1.161</v>
      </c>
      <c r="K555" s="92">
        <v>0.40129999999999999</v>
      </c>
      <c r="L555" s="92">
        <v>1.2563</v>
      </c>
      <c r="M555" s="92">
        <v>3.0213000000000001</v>
      </c>
      <c r="N555" s="92">
        <v>0.3407</v>
      </c>
      <c r="O555" s="92">
        <v>1.1375999999999999</v>
      </c>
      <c r="Q555" s="92">
        <v>1.1738999999999999</v>
      </c>
      <c r="R555" s="92">
        <v>2.4213</v>
      </c>
      <c r="AA555" s="92">
        <v>0.27689999999999998</v>
      </c>
      <c r="AB555" s="92">
        <v>1.0025999999999999</v>
      </c>
      <c r="AC555" s="92">
        <v>2.1063999999999998</v>
      </c>
      <c r="AD555" s="92">
        <v>4.359</v>
      </c>
      <c r="AH555" s="92">
        <v>0.32450000000000001</v>
      </c>
      <c r="AI555" s="92">
        <v>1.0848</v>
      </c>
      <c r="AK555" s="92">
        <v>0.35239999999999999</v>
      </c>
      <c r="AL555" s="92">
        <v>1.1563000000000001</v>
      </c>
      <c r="AN555" s="92">
        <v>0.30570000000000003</v>
      </c>
      <c r="AO555" s="92">
        <v>1.0631999999999999</v>
      </c>
      <c r="AP555" s="92">
        <v>2.2492000000000001</v>
      </c>
      <c r="AQ555" s="92">
        <v>1.0995999999999999</v>
      </c>
      <c r="AR555" s="92">
        <v>2.2711000000000001</v>
      </c>
      <c r="AX555" s="92">
        <v>1.5665</v>
      </c>
      <c r="AY555" s="92">
        <v>2.1326999999999998</v>
      </c>
      <c r="BA555" s="92">
        <v>4.4513999999999996</v>
      </c>
    </row>
    <row r="556" spans="1:53">
      <c r="A556" s="92">
        <v>0.31730000000000003</v>
      </c>
      <c r="B556" s="92">
        <v>1.0784</v>
      </c>
      <c r="D556" s="92">
        <v>5.0022000000000002</v>
      </c>
      <c r="H556" s="92">
        <v>0.36309999999999998</v>
      </c>
      <c r="I556" s="92">
        <v>1.1614</v>
      </c>
      <c r="K556" s="92">
        <v>0.40150000000000002</v>
      </c>
      <c r="L556" s="92">
        <v>1.2566999999999999</v>
      </c>
      <c r="M556" s="92">
        <v>3.0221</v>
      </c>
      <c r="N556" s="92">
        <v>0.34089999999999998</v>
      </c>
      <c r="O556" s="92">
        <v>1.1379999999999999</v>
      </c>
      <c r="Q556" s="92">
        <v>1.1742999999999999</v>
      </c>
      <c r="R556" s="92">
        <v>2.4220000000000002</v>
      </c>
      <c r="AA556" s="92">
        <v>0.27700000000000002</v>
      </c>
      <c r="AB556" s="92">
        <v>1.0029999999999999</v>
      </c>
      <c r="AC556" s="92">
        <v>2.1070000000000002</v>
      </c>
      <c r="AD556" s="92">
        <v>4.3602999999999996</v>
      </c>
      <c r="AH556" s="92">
        <v>0.32469999999999999</v>
      </c>
      <c r="AI556" s="92">
        <v>1.0851</v>
      </c>
      <c r="AK556" s="92">
        <v>0.35260000000000002</v>
      </c>
      <c r="AL556" s="92">
        <v>1.1567000000000001</v>
      </c>
      <c r="AN556" s="92">
        <v>0.30590000000000001</v>
      </c>
      <c r="AO556" s="92">
        <v>1.0636000000000001</v>
      </c>
      <c r="AP556" s="92">
        <v>2.25</v>
      </c>
      <c r="AQ556" s="92">
        <v>1.1000000000000001</v>
      </c>
      <c r="AR556" s="92">
        <v>2.2717999999999998</v>
      </c>
      <c r="AX556" s="92">
        <v>1.5671999999999999</v>
      </c>
      <c r="AY556" s="92">
        <v>2.1335000000000002</v>
      </c>
      <c r="BA556" s="92">
        <v>4.4531999999999998</v>
      </c>
    </row>
    <row r="557" spans="1:53">
      <c r="A557" s="92">
        <v>0.3175</v>
      </c>
      <c r="B557" s="92">
        <v>1.0788</v>
      </c>
      <c r="D557" s="92">
        <v>5.0035999999999996</v>
      </c>
      <c r="H557" s="92">
        <v>0.36330000000000001</v>
      </c>
      <c r="I557" s="92">
        <v>1.1617999999999999</v>
      </c>
      <c r="K557" s="92">
        <v>0.40179999999999999</v>
      </c>
      <c r="L557" s="92">
        <v>1.2572000000000001</v>
      </c>
      <c r="M557" s="92">
        <v>3.0230000000000001</v>
      </c>
      <c r="N557" s="92">
        <v>0.34110000000000001</v>
      </c>
      <c r="O557" s="92">
        <v>1.1384000000000001</v>
      </c>
      <c r="Q557" s="92">
        <v>1.1747000000000001</v>
      </c>
      <c r="R557" s="92">
        <v>2.4228000000000001</v>
      </c>
      <c r="AA557" s="92">
        <v>0.2772</v>
      </c>
      <c r="AB557" s="92">
        <v>1.0033000000000001</v>
      </c>
      <c r="AC557" s="92">
        <v>2.1076000000000001</v>
      </c>
      <c r="AD557" s="92">
        <v>4.3616000000000001</v>
      </c>
      <c r="AH557" s="92">
        <v>0.32479999999999998</v>
      </c>
      <c r="AI557" s="92">
        <v>1.0854999999999999</v>
      </c>
      <c r="AK557" s="92">
        <v>0.3528</v>
      </c>
      <c r="AL557" s="92">
        <v>1.1571</v>
      </c>
      <c r="AN557" s="92">
        <v>0.30609999999999998</v>
      </c>
      <c r="AO557" s="92">
        <v>1.0640000000000001</v>
      </c>
      <c r="AP557" s="92">
        <v>2.2507000000000001</v>
      </c>
      <c r="AQ557" s="92">
        <v>1.1003000000000001</v>
      </c>
      <c r="AR557" s="92">
        <v>2.2725</v>
      </c>
      <c r="AX557" s="92">
        <v>1.5679000000000001</v>
      </c>
      <c r="AY557" s="92">
        <v>2.1343000000000001</v>
      </c>
      <c r="BA557" s="92">
        <v>4.4550999999999998</v>
      </c>
    </row>
    <row r="558" spans="1:53">
      <c r="A558" s="92">
        <v>0.31759999999999999</v>
      </c>
      <c r="B558" s="92">
        <v>1.0790999999999999</v>
      </c>
      <c r="D558" s="92">
        <v>5.0049999999999999</v>
      </c>
      <c r="H558" s="92">
        <v>0.36349999999999999</v>
      </c>
      <c r="I558" s="92">
        <v>1.1621999999999999</v>
      </c>
      <c r="K558" s="92">
        <v>0.40200000000000002</v>
      </c>
      <c r="L558" s="92">
        <v>1.2576000000000001</v>
      </c>
      <c r="M558" s="92">
        <v>3.0238999999999998</v>
      </c>
      <c r="N558" s="92">
        <v>0.34129999999999999</v>
      </c>
      <c r="O558" s="92">
        <v>1.1388</v>
      </c>
      <c r="Q558" s="92">
        <v>1.175</v>
      </c>
      <c r="R558" s="92">
        <v>2.4235000000000002</v>
      </c>
      <c r="AA558" s="92">
        <v>0.27729999999999999</v>
      </c>
      <c r="AB558" s="92">
        <v>1.0036</v>
      </c>
      <c r="AC558" s="92">
        <v>2.1082999999999998</v>
      </c>
      <c r="AD558" s="92">
        <v>4.3628999999999998</v>
      </c>
      <c r="AH558" s="92">
        <v>0.32500000000000001</v>
      </c>
      <c r="AI558" s="92">
        <v>1.0859000000000001</v>
      </c>
      <c r="AK558" s="92">
        <v>0.35299999999999998</v>
      </c>
      <c r="AL558" s="92">
        <v>1.1575</v>
      </c>
      <c r="AN558" s="92">
        <v>0.30620000000000003</v>
      </c>
      <c r="AO558" s="92">
        <v>1.0644</v>
      </c>
      <c r="AP558" s="92">
        <v>2.2513999999999998</v>
      </c>
      <c r="AQ558" s="92">
        <v>1.1007</v>
      </c>
      <c r="AR558" s="92">
        <v>2.2732000000000001</v>
      </c>
      <c r="AX558" s="92">
        <v>1.5686</v>
      </c>
      <c r="AY558" s="92">
        <v>2.1352000000000002</v>
      </c>
      <c r="BA558" s="92">
        <v>4.4569000000000001</v>
      </c>
    </row>
    <row r="559" spans="1:53">
      <c r="A559" s="92">
        <v>0.31780000000000003</v>
      </c>
      <c r="B559" s="92">
        <v>1.0794999999999999</v>
      </c>
      <c r="D559" s="92">
        <v>5.0065</v>
      </c>
      <c r="H559" s="92">
        <v>0.36359999999999998</v>
      </c>
      <c r="I559" s="92">
        <v>1.1626000000000001</v>
      </c>
      <c r="K559" s="92">
        <v>0.4022</v>
      </c>
      <c r="L559" s="92">
        <v>1.2581</v>
      </c>
      <c r="M559" s="92">
        <v>3.0247999999999999</v>
      </c>
      <c r="N559" s="92">
        <v>0.34150000000000003</v>
      </c>
      <c r="O559" s="92">
        <v>1.1391</v>
      </c>
      <c r="Q559" s="92">
        <v>1.1754</v>
      </c>
      <c r="R559" s="92">
        <v>2.4243000000000001</v>
      </c>
      <c r="AA559" s="92">
        <v>0.27750000000000002</v>
      </c>
      <c r="AB559" s="92">
        <v>1.0039</v>
      </c>
      <c r="AC559" s="92">
        <v>2.1089000000000002</v>
      </c>
      <c r="AD559" s="92">
        <v>4.3642000000000003</v>
      </c>
      <c r="AH559" s="92">
        <v>0.32519999999999999</v>
      </c>
      <c r="AI559" s="92">
        <v>1.0863</v>
      </c>
      <c r="AK559" s="92">
        <v>0.35320000000000001</v>
      </c>
      <c r="AL559" s="92">
        <v>1.1578999999999999</v>
      </c>
      <c r="AN559" s="92">
        <v>0.30640000000000001</v>
      </c>
      <c r="AO559" s="92">
        <v>1.0647</v>
      </c>
      <c r="AP559" s="92">
        <v>2.2522000000000002</v>
      </c>
      <c r="AQ559" s="92">
        <v>1.101</v>
      </c>
      <c r="AR559" s="92">
        <v>2.2738999999999998</v>
      </c>
      <c r="AX559" s="92">
        <v>1.5692999999999999</v>
      </c>
      <c r="AY559" s="92">
        <v>2.1360000000000001</v>
      </c>
      <c r="BA559" s="92">
        <v>4.4587000000000003</v>
      </c>
    </row>
    <row r="560" spans="1:53">
      <c r="A560" s="92">
        <v>0.318</v>
      </c>
      <c r="B560" s="92">
        <v>1.0798000000000001</v>
      </c>
      <c r="D560" s="92">
        <v>5.0079000000000002</v>
      </c>
      <c r="H560" s="92">
        <v>0.36380000000000001</v>
      </c>
      <c r="I560" s="92">
        <v>1.163</v>
      </c>
      <c r="K560" s="92">
        <v>0.40239999999999998</v>
      </c>
      <c r="L560" s="92">
        <v>1.2585</v>
      </c>
      <c r="M560" s="92">
        <v>3.0257000000000001</v>
      </c>
      <c r="N560" s="92">
        <v>0.3417</v>
      </c>
      <c r="O560" s="92">
        <v>1.1395</v>
      </c>
      <c r="Q560" s="92">
        <v>1.1758</v>
      </c>
      <c r="R560" s="92">
        <v>2.4249999999999998</v>
      </c>
      <c r="AA560" s="92">
        <v>0.27760000000000001</v>
      </c>
      <c r="AB560" s="92">
        <v>1.0043</v>
      </c>
      <c r="AC560" s="92">
        <v>2.1095999999999999</v>
      </c>
      <c r="AD560" s="92">
        <v>4.3654000000000002</v>
      </c>
      <c r="AH560" s="92">
        <v>0.32540000000000002</v>
      </c>
      <c r="AI560" s="92">
        <v>1.0866</v>
      </c>
      <c r="AK560" s="92">
        <v>0.35339999999999999</v>
      </c>
      <c r="AL560" s="92">
        <v>1.1583000000000001</v>
      </c>
      <c r="AN560" s="92">
        <v>0.30659999999999998</v>
      </c>
      <c r="AO560" s="92">
        <v>1.0650999999999999</v>
      </c>
      <c r="AP560" s="92">
        <v>2.2528999999999999</v>
      </c>
      <c r="AQ560" s="92">
        <v>1.1013999999999999</v>
      </c>
      <c r="AR560" s="92">
        <v>2.2746</v>
      </c>
      <c r="AX560" s="92">
        <v>1.57</v>
      </c>
      <c r="AY560" s="92">
        <v>2.1368</v>
      </c>
      <c r="BA560" s="92">
        <v>4.4604999999999997</v>
      </c>
    </row>
    <row r="561" spans="1:53">
      <c r="A561" s="92">
        <v>0.31819999999999998</v>
      </c>
      <c r="B561" s="92">
        <v>1.0802</v>
      </c>
      <c r="D561" s="92">
        <v>5.0092999999999996</v>
      </c>
      <c r="H561" s="92">
        <v>0.36399999999999999</v>
      </c>
      <c r="I561" s="92">
        <v>1.1634</v>
      </c>
      <c r="K561" s="92">
        <v>0.4027</v>
      </c>
      <c r="L561" s="92">
        <v>1.2589999999999999</v>
      </c>
      <c r="M561" s="92">
        <v>3.0266000000000002</v>
      </c>
      <c r="N561" s="92">
        <v>0.34189999999999998</v>
      </c>
      <c r="O561" s="92">
        <v>1.1398999999999999</v>
      </c>
      <c r="Q561" s="92">
        <v>1.1761999999999999</v>
      </c>
      <c r="R561" s="92">
        <v>2.4258000000000002</v>
      </c>
      <c r="AA561" s="92">
        <v>0.27779999999999999</v>
      </c>
      <c r="AB561" s="92">
        <v>1.0045999999999999</v>
      </c>
      <c r="AC561" s="92">
        <v>2.1101999999999999</v>
      </c>
      <c r="AD561" s="92">
        <v>4.3666999999999998</v>
      </c>
      <c r="AH561" s="92">
        <v>0.3256</v>
      </c>
      <c r="AI561" s="92">
        <v>1.087</v>
      </c>
      <c r="AK561" s="92">
        <v>0.35360000000000003</v>
      </c>
      <c r="AL561" s="92">
        <v>1.1587000000000001</v>
      </c>
      <c r="AN561" s="92">
        <v>0.30680000000000002</v>
      </c>
      <c r="AO561" s="92">
        <v>1.0654999999999999</v>
      </c>
      <c r="AP561" s="92">
        <v>2.2536</v>
      </c>
      <c r="AQ561" s="92">
        <v>1.1016999999999999</v>
      </c>
      <c r="AR561" s="92">
        <v>2.2753999999999999</v>
      </c>
      <c r="AX561" s="92">
        <v>1.5708</v>
      </c>
      <c r="AY561" s="92">
        <v>2.1375999999999999</v>
      </c>
      <c r="BA561" s="92">
        <v>4.4622999999999999</v>
      </c>
    </row>
    <row r="562" spans="1:53">
      <c r="A562" s="92">
        <v>0.31830000000000003</v>
      </c>
      <c r="B562" s="92">
        <v>1.0805</v>
      </c>
      <c r="D562" s="92">
        <v>5.0106999999999999</v>
      </c>
      <c r="H562" s="92">
        <v>0.36420000000000002</v>
      </c>
      <c r="I562" s="92">
        <v>1.1637999999999999</v>
      </c>
      <c r="K562" s="92">
        <v>0.40289999999999998</v>
      </c>
      <c r="L562" s="92">
        <v>1.2595000000000001</v>
      </c>
      <c r="M562" s="92">
        <v>3.0274999999999999</v>
      </c>
      <c r="N562" s="92">
        <v>0.34210000000000002</v>
      </c>
      <c r="O562" s="92">
        <v>1.1403000000000001</v>
      </c>
      <c r="Q562" s="92">
        <v>1.1765000000000001</v>
      </c>
      <c r="R562" s="92">
        <v>2.4264999999999999</v>
      </c>
      <c r="AA562" s="92">
        <v>0.27789999999999998</v>
      </c>
      <c r="AB562" s="92">
        <v>1.0048999999999999</v>
      </c>
      <c r="AC562" s="92">
        <v>2.1107999999999998</v>
      </c>
      <c r="AD562" s="92">
        <v>4.3680000000000003</v>
      </c>
      <c r="AH562" s="92">
        <v>0.32569999999999999</v>
      </c>
      <c r="AI562" s="92">
        <v>1.0873999999999999</v>
      </c>
      <c r="AK562" s="92">
        <v>0.3538</v>
      </c>
      <c r="AL562" s="92">
        <v>1.1591</v>
      </c>
      <c r="AN562" s="92">
        <v>0.307</v>
      </c>
      <c r="AO562" s="92">
        <v>1.0659000000000001</v>
      </c>
      <c r="AP562" s="92">
        <v>2.2544</v>
      </c>
      <c r="AQ562" s="92">
        <v>1.1021000000000001</v>
      </c>
      <c r="AR562" s="92">
        <v>2.2761</v>
      </c>
      <c r="AX562" s="92">
        <v>1.5714999999999999</v>
      </c>
      <c r="AY562" s="92">
        <v>2.1383999999999999</v>
      </c>
      <c r="BA562" s="92">
        <v>4.4641999999999999</v>
      </c>
    </row>
    <row r="563" spans="1:53">
      <c r="A563" s="92">
        <v>0.31850000000000001</v>
      </c>
      <c r="B563" s="92">
        <v>1.0809</v>
      </c>
      <c r="D563" s="92">
        <v>5.0121000000000002</v>
      </c>
      <c r="H563" s="92">
        <v>0.3644</v>
      </c>
      <c r="I563" s="92">
        <v>1.1641999999999999</v>
      </c>
      <c r="K563" s="92">
        <v>0.40310000000000001</v>
      </c>
      <c r="L563" s="92">
        <v>1.2599</v>
      </c>
      <c r="M563" s="92">
        <v>3.0284</v>
      </c>
      <c r="N563" s="92">
        <v>0.34229999999999999</v>
      </c>
      <c r="O563" s="92">
        <v>1.1407</v>
      </c>
      <c r="Q563" s="92">
        <v>1.1769000000000001</v>
      </c>
      <c r="R563" s="92">
        <v>2.4272999999999998</v>
      </c>
      <c r="AA563" s="92">
        <v>0.27810000000000001</v>
      </c>
      <c r="AB563" s="92">
        <v>1.0052000000000001</v>
      </c>
      <c r="AC563" s="92">
        <v>2.1114999999999999</v>
      </c>
      <c r="AD563" s="92">
        <v>4.3693</v>
      </c>
      <c r="AH563" s="92">
        <v>0.32590000000000002</v>
      </c>
      <c r="AI563" s="92">
        <v>1.0878000000000001</v>
      </c>
      <c r="AK563" s="92">
        <v>0.35399999999999998</v>
      </c>
      <c r="AL563" s="92">
        <v>1.1596</v>
      </c>
      <c r="AN563" s="92">
        <v>0.30719999999999997</v>
      </c>
      <c r="AO563" s="92">
        <v>1.0662</v>
      </c>
      <c r="AP563" s="92">
        <v>2.2551000000000001</v>
      </c>
      <c r="AQ563" s="92">
        <v>1.1024</v>
      </c>
      <c r="AR563" s="92">
        <v>2.2768000000000002</v>
      </c>
      <c r="AX563" s="92">
        <v>1.5722</v>
      </c>
      <c r="AY563" s="92">
        <v>2.1393</v>
      </c>
      <c r="BA563" s="92">
        <v>4.4660000000000002</v>
      </c>
    </row>
    <row r="564" spans="1:53">
      <c r="A564" s="92">
        <v>0.31869999999999998</v>
      </c>
      <c r="B564" s="92">
        <v>1.0811999999999999</v>
      </c>
      <c r="D564" s="92">
        <v>5.0134999999999996</v>
      </c>
      <c r="H564" s="92">
        <v>0.36459999999999998</v>
      </c>
      <c r="I564" s="92">
        <v>1.1646000000000001</v>
      </c>
      <c r="K564" s="92">
        <v>0.40339999999999998</v>
      </c>
      <c r="L564" s="92">
        <v>1.2604</v>
      </c>
      <c r="M564" s="92">
        <v>3.0293000000000001</v>
      </c>
      <c r="N564" s="92">
        <v>0.34250000000000003</v>
      </c>
      <c r="O564" s="92">
        <v>1.141</v>
      </c>
      <c r="Q564" s="92">
        <v>1.1773</v>
      </c>
      <c r="R564" s="92">
        <v>2.4281000000000001</v>
      </c>
      <c r="AA564" s="92">
        <v>0.2782</v>
      </c>
      <c r="AB564" s="92">
        <v>1.0055000000000001</v>
      </c>
      <c r="AC564" s="92">
        <v>2.1120999999999999</v>
      </c>
      <c r="AD564" s="92">
        <v>4.3705999999999996</v>
      </c>
      <c r="AH564" s="92">
        <v>0.3261</v>
      </c>
      <c r="AI564" s="92">
        <v>1.0881000000000001</v>
      </c>
      <c r="AK564" s="92">
        <v>0.35420000000000001</v>
      </c>
      <c r="AL564" s="92">
        <v>1.1599999999999999</v>
      </c>
      <c r="AN564" s="92">
        <v>0.30730000000000002</v>
      </c>
      <c r="AO564" s="92">
        <v>1.0666</v>
      </c>
      <c r="AP564" s="92">
        <v>2.2557999999999998</v>
      </c>
      <c r="AQ564" s="92">
        <v>1.1028</v>
      </c>
      <c r="AR564" s="92">
        <v>2.2774999999999999</v>
      </c>
      <c r="AX564" s="92">
        <v>1.5729</v>
      </c>
      <c r="AY564" s="92">
        <v>2.1400999999999999</v>
      </c>
      <c r="BA564" s="92">
        <v>4.4678000000000004</v>
      </c>
    </row>
    <row r="565" spans="1:53">
      <c r="A565" s="92">
        <v>0.31879999999999997</v>
      </c>
      <c r="B565" s="92">
        <v>1.0815999999999999</v>
      </c>
      <c r="D565" s="92">
        <v>5.0149999999999997</v>
      </c>
      <c r="H565" s="92">
        <v>0.36480000000000001</v>
      </c>
      <c r="I565" s="92">
        <v>1.1649</v>
      </c>
      <c r="K565" s="92">
        <v>0.40360000000000001</v>
      </c>
      <c r="L565" s="92">
        <v>1.2607999999999999</v>
      </c>
      <c r="M565" s="92">
        <v>3.0301999999999998</v>
      </c>
      <c r="N565" s="92">
        <v>0.3427</v>
      </c>
      <c r="O565" s="92">
        <v>1.1414</v>
      </c>
      <c r="Q565" s="92">
        <v>1.1777</v>
      </c>
      <c r="R565" s="92">
        <v>2.4287999999999998</v>
      </c>
      <c r="AA565" s="92">
        <v>0.27839999999999998</v>
      </c>
      <c r="AB565" s="92">
        <v>1.0059</v>
      </c>
      <c r="AC565" s="92">
        <v>2.1128</v>
      </c>
      <c r="AD565" s="92">
        <v>4.3719000000000001</v>
      </c>
      <c r="AH565" s="92">
        <v>0.32629999999999998</v>
      </c>
      <c r="AI565" s="92">
        <v>1.0885</v>
      </c>
      <c r="AK565" s="92">
        <v>0.35439999999999999</v>
      </c>
      <c r="AL565" s="92">
        <v>1.1604000000000001</v>
      </c>
      <c r="AN565" s="92">
        <v>0.3075</v>
      </c>
      <c r="AO565" s="92">
        <v>1.0669999999999999</v>
      </c>
      <c r="AP565" s="92">
        <v>2.2566000000000002</v>
      </c>
      <c r="AQ565" s="92">
        <v>1.1031</v>
      </c>
      <c r="AR565" s="92">
        <v>2.2782</v>
      </c>
      <c r="AX565" s="92">
        <v>1.5736000000000001</v>
      </c>
      <c r="AY565" s="92">
        <v>2.1408999999999998</v>
      </c>
      <c r="BA565" s="92">
        <v>4.4696999999999996</v>
      </c>
    </row>
    <row r="566" spans="1:53">
      <c r="A566" s="92">
        <v>0.31900000000000001</v>
      </c>
      <c r="B566" s="92">
        <v>1.0819000000000001</v>
      </c>
      <c r="D566" s="92">
        <v>5.0164</v>
      </c>
      <c r="H566" s="92">
        <v>0.36499999999999999</v>
      </c>
      <c r="I566" s="92">
        <v>1.1653</v>
      </c>
      <c r="K566" s="92">
        <v>0.40379999999999999</v>
      </c>
      <c r="L566" s="92">
        <v>1.2613000000000001</v>
      </c>
      <c r="M566" s="92">
        <v>3.0310999999999999</v>
      </c>
      <c r="N566" s="92">
        <v>0.34279999999999999</v>
      </c>
      <c r="O566" s="92">
        <v>1.1417999999999999</v>
      </c>
      <c r="Q566" s="92">
        <v>1.1779999999999999</v>
      </c>
      <c r="R566" s="92">
        <v>2.4296000000000002</v>
      </c>
      <c r="AA566" s="92">
        <v>0.27860000000000001</v>
      </c>
      <c r="AB566" s="92">
        <v>1.0062</v>
      </c>
      <c r="AC566" s="92">
        <v>2.1133999999999999</v>
      </c>
      <c r="AD566" s="92">
        <v>4.3731999999999998</v>
      </c>
      <c r="AH566" s="92">
        <v>0.32640000000000002</v>
      </c>
      <c r="AI566" s="92">
        <v>1.0889</v>
      </c>
      <c r="AK566" s="92">
        <v>0.35460000000000003</v>
      </c>
      <c r="AL566" s="92">
        <v>1.1608000000000001</v>
      </c>
      <c r="AN566" s="92">
        <v>0.30769999999999997</v>
      </c>
      <c r="AO566" s="92">
        <v>1.0673999999999999</v>
      </c>
      <c r="AP566" s="92">
        <v>2.2572999999999999</v>
      </c>
      <c r="AQ566" s="92">
        <v>1.1034999999999999</v>
      </c>
      <c r="AR566" s="92">
        <v>2.2789000000000001</v>
      </c>
      <c r="AX566" s="92">
        <v>1.5744</v>
      </c>
      <c r="AY566" s="92">
        <v>2.1417000000000002</v>
      </c>
      <c r="BA566" s="92">
        <v>4.4714999999999998</v>
      </c>
    </row>
    <row r="567" spans="1:53">
      <c r="A567" s="92">
        <v>0.31919999999999998</v>
      </c>
      <c r="B567" s="92">
        <v>1.0823</v>
      </c>
      <c r="D567" s="92">
        <v>5.0178000000000003</v>
      </c>
      <c r="H567" s="92">
        <v>0.36520000000000002</v>
      </c>
      <c r="I567" s="92">
        <v>1.1657</v>
      </c>
      <c r="K567" s="92">
        <v>0.40400000000000003</v>
      </c>
      <c r="L567" s="92">
        <v>1.2617</v>
      </c>
      <c r="M567" s="92">
        <v>3.032</v>
      </c>
      <c r="N567" s="92">
        <v>0.34300000000000003</v>
      </c>
      <c r="O567" s="92">
        <v>1.1422000000000001</v>
      </c>
      <c r="Q567" s="92">
        <v>1.1783999999999999</v>
      </c>
      <c r="R567" s="92">
        <v>2.4302999999999999</v>
      </c>
      <c r="AA567" s="92">
        <v>0.2787</v>
      </c>
      <c r="AB567" s="92">
        <v>1.0065</v>
      </c>
      <c r="AC567" s="92">
        <v>2.1141000000000001</v>
      </c>
      <c r="AD567" s="92">
        <v>4.3745000000000003</v>
      </c>
      <c r="AH567" s="92">
        <v>0.3266</v>
      </c>
      <c r="AI567" s="92">
        <v>1.0892999999999999</v>
      </c>
      <c r="AK567" s="92">
        <v>0.3548</v>
      </c>
      <c r="AL567" s="92">
        <v>1.1612</v>
      </c>
      <c r="AN567" s="92">
        <v>0.30790000000000001</v>
      </c>
      <c r="AO567" s="92">
        <v>1.0677000000000001</v>
      </c>
      <c r="AP567" s="92">
        <v>2.2581000000000002</v>
      </c>
      <c r="AQ567" s="92">
        <v>1.1037999999999999</v>
      </c>
      <c r="AR567" s="92">
        <v>2.2795999999999998</v>
      </c>
      <c r="AX567" s="92">
        <v>1.5750999999999999</v>
      </c>
      <c r="AY567" s="92">
        <v>2.1425000000000001</v>
      </c>
      <c r="BA567" s="92">
        <v>4.4733000000000001</v>
      </c>
    </row>
    <row r="568" spans="1:53">
      <c r="A568" s="92">
        <v>0.31940000000000002</v>
      </c>
      <c r="B568" s="92">
        <v>1.0826</v>
      </c>
      <c r="D568" s="92">
        <v>5.0191999999999997</v>
      </c>
      <c r="H568" s="92">
        <v>0.36530000000000001</v>
      </c>
      <c r="I568" s="92">
        <v>1.1660999999999999</v>
      </c>
      <c r="K568" s="92">
        <v>0.40429999999999999</v>
      </c>
      <c r="L568" s="92">
        <v>1.2622</v>
      </c>
      <c r="M568" s="92">
        <v>3.0329000000000002</v>
      </c>
      <c r="N568" s="92">
        <v>0.34320000000000001</v>
      </c>
      <c r="O568" s="92">
        <v>1.1426000000000001</v>
      </c>
      <c r="Q568" s="92">
        <v>1.1788000000000001</v>
      </c>
      <c r="R568" s="92">
        <v>2.4310999999999998</v>
      </c>
      <c r="AA568" s="92">
        <v>0.27889999999999998</v>
      </c>
      <c r="AB568" s="92">
        <v>1.0067999999999999</v>
      </c>
      <c r="AC568" s="92">
        <v>2.1147</v>
      </c>
      <c r="AD568" s="92">
        <v>4.3757999999999999</v>
      </c>
      <c r="AH568" s="92">
        <v>0.32679999999999998</v>
      </c>
      <c r="AI568" s="92">
        <v>1.0895999999999999</v>
      </c>
      <c r="AK568" s="92">
        <v>0.35499999999999998</v>
      </c>
      <c r="AL568" s="92">
        <v>1.1616</v>
      </c>
      <c r="AN568" s="92">
        <v>0.30809999999999998</v>
      </c>
      <c r="AO568" s="92">
        <v>1.0681</v>
      </c>
      <c r="AP568" s="92">
        <v>2.2587999999999999</v>
      </c>
      <c r="AQ568" s="92">
        <v>1.1042000000000001</v>
      </c>
      <c r="AR568" s="92">
        <v>2.2804000000000002</v>
      </c>
      <c r="AX568" s="92">
        <v>1.5758000000000001</v>
      </c>
      <c r="AY568" s="92">
        <v>2.1434000000000002</v>
      </c>
      <c r="BA568" s="92">
        <v>4.4752000000000001</v>
      </c>
    </row>
    <row r="569" spans="1:53">
      <c r="A569" s="92">
        <v>0.31950000000000001</v>
      </c>
      <c r="B569" s="92">
        <v>1.083</v>
      </c>
      <c r="D569" s="92">
        <v>5.0206999999999997</v>
      </c>
      <c r="H569" s="92">
        <v>0.36549999999999999</v>
      </c>
      <c r="I569" s="92">
        <v>1.1665000000000001</v>
      </c>
      <c r="K569" s="92">
        <v>0.40450000000000003</v>
      </c>
      <c r="L569" s="92">
        <v>1.2626999999999999</v>
      </c>
      <c r="M569" s="92">
        <v>3.0337999999999998</v>
      </c>
      <c r="N569" s="92">
        <v>0.34339999999999998</v>
      </c>
      <c r="O569" s="92">
        <v>1.143</v>
      </c>
      <c r="Q569" s="92">
        <v>1.1792</v>
      </c>
      <c r="R569" s="92">
        <v>2.4318</v>
      </c>
      <c r="AA569" s="92">
        <v>0.27900000000000003</v>
      </c>
      <c r="AB569" s="92">
        <v>1.0072000000000001</v>
      </c>
      <c r="AC569" s="92">
        <v>2.1154000000000002</v>
      </c>
      <c r="AD569" s="92">
        <v>4.3771000000000004</v>
      </c>
      <c r="AH569" s="92">
        <v>0.32700000000000001</v>
      </c>
      <c r="AI569" s="92">
        <v>1.0900000000000001</v>
      </c>
      <c r="AK569" s="92">
        <v>0.35520000000000002</v>
      </c>
      <c r="AL569" s="92">
        <v>1.1619999999999999</v>
      </c>
      <c r="AN569" s="92">
        <v>0.30819999999999997</v>
      </c>
      <c r="AO569" s="92">
        <v>1.0685</v>
      </c>
      <c r="AP569" s="92">
        <v>2.2595000000000001</v>
      </c>
      <c r="AQ569" s="92">
        <v>1.1045</v>
      </c>
      <c r="AR569" s="92">
        <v>2.2810999999999999</v>
      </c>
      <c r="AX569" s="92">
        <v>1.5765</v>
      </c>
      <c r="AY569" s="92">
        <v>2.1442000000000001</v>
      </c>
      <c r="BA569" s="92">
        <v>4.4770000000000003</v>
      </c>
    </row>
    <row r="570" spans="1:53">
      <c r="A570" s="92">
        <v>0.31969999999999998</v>
      </c>
      <c r="B570" s="92">
        <v>1.0832999999999999</v>
      </c>
      <c r="D570" s="92">
        <v>5.0221</v>
      </c>
      <c r="H570" s="92">
        <v>0.36570000000000003</v>
      </c>
      <c r="I570" s="92">
        <v>1.1669</v>
      </c>
      <c r="K570" s="92">
        <v>0.4047</v>
      </c>
      <c r="L570" s="92">
        <v>1.2630999999999999</v>
      </c>
      <c r="M570" s="92">
        <v>3.0348000000000002</v>
      </c>
      <c r="N570" s="92">
        <v>0.34360000000000002</v>
      </c>
      <c r="O570" s="92">
        <v>1.1433</v>
      </c>
      <c r="Q570" s="92">
        <v>1.1795</v>
      </c>
      <c r="R570" s="92">
        <v>2.4325999999999999</v>
      </c>
      <c r="AA570" s="92">
        <v>0.2792</v>
      </c>
      <c r="AB570" s="92">
        <v>1.0075000000000001</v>
      </c>
      <c r="AC570" s="92">
        <v>2.1160000000000001</v>
      </c>
      <c r="AD570" s="92">
        <v>4.3784000000000001</v>
      </c>
      <c r="AH570" s="92">
        <v>0.32719999999999999</v>
      </c>
      <c r="AI570" s="92">
        <v>1.0904</v>
      </c>
      <c r="AK570" s="92">
        <v>0.35539999999999999</v>
      </c>
      <c r="AL570" s="92">
        <v>1.1624000000000001</v>
      </c>
      <c r="AN570" s="92">
        <v>0.30840000000000001</v>
      </c>
      <c r="AO570" s="92">
        <v>1.0689</v>
      </c>
      <c r="AP570" s="92">
        <v>2.2603</v>
      </c>
      <c r="AQ570" s="92">
        <v>1.1049</v>
      </c>
      <c r="AR570" s="92">
        <v>2.2818000000000001</v>
      </c>
      <c r="AX570" s="92">
        <v>1.5771999999999999</v>
      </c>
      <c r="AY570" s="92">
        <v>2.145</v>
      </c>
      <c r="BA570" s="92">
        <v>4.4787999999999997</v>
      </c>
    </row>
    <row r="571" spans="1:53">
      <c r="A571" s="92">
        <v>0.31990000000000002</v>
      </c>
      <c r="B571" s="92">
        <v>1.0837000000000001</v>
      </c>
      <c r="D571" s="92">
        <v>5.0235000000000003</v>
      </c>
      <c r="H571" s="92">
        <v>0.3659</v>
      </c>
      <c r="I571" s="92">
        <v>1.1673</v>
      </c>
      <c r="K571" s="92">
        <v>0.40500000000000003</v>
      </c>
      <c r="L571" s="92">
        <v>1.2636000000000001</v>
      </c>
      <c r="M571" s="92">
        <v>3.0356999999999998</v>
      </c>
      <c r="N571" s="92">
        <v>0.34379999999999999</v>
      </c>
      <c r="O571" s="92">
        <v>1.1436999999999999</v>
      </c>
      <c r="Q571" s="92">
        <v>1.1798999999999999</v>
      </c>
      <c r="R571" s="92">
        <v>2.4333</v>
      </c>
      <c r="AA571" s="92">
        <v>0.27929999999999999</v>
      </c>
      <c r="AB571" s="92">
        <v>1.0078</v>
      </c>
      <c r="AC571" s="92">
        <v>2.1166</v>
      </c>
      <c r="AD571" s="92">
        <v>4.3796999999999997</v>
      </c>
      <c r="AH571" s="92">
        <v>0.32729999999999998</v>
      </c>
      <c r="AI571" s="92">
        <v>1.0908</v>
      </c>
      <c r="AK571" s="92">
        <v>0.35560000000000003</v>
      </c>
      <c r="AL571" s="92">
        <v>1.1628000000000001</v>
      </c>
      <c r="AN571" s="92">
        <v>0.30859999999999999</v>
      </c>
      <c r="AO571" s="92">
        <v>1.0691999999999999</v>
      </c>
      <c r="AP571" s="92">
        <v>2.2610000000000001</v>
      </c>
      <c r="AQ571" s="92">
        <v>1.1052</v>
      </c>
      <c r="AR571" s="92">
        <v>2.2825000000000002</v>
      </c>
      <c r="AX571" s="92">
        <v>1.5780000000000001</v>
      </c>
      <c r="AY571" s="92">
        <v>2.1457999999999999</v>
      </c>
      <c r="BA571" s="92">
        <v>4.4806999999999997</v>
      </c>
    </row>
    <row r="572" spans="1:53">
      <c r="A572" s="92">
        <v>0.32</v>
      </c>
      <c r="B572" s="92">
        <v>1.0840000000000001</v>
      </c>
      <c r="D572" s="92">
        <v>5.0248999999999997</v>
      </c>
      <c r="H572" s="92">
        <v>0.36609999999999998</v>
      </c>
      <c r="I572" s="92">
        <v>1.1677</v>
      </c>
      <c r="K572" s="92">
        <v>0.4052</v>
      </c>
      <c r="L572" s="92">
        <v>1.264</v>
      </c>
      <c r="M572" s="92">
        <v>3.0366</v>
      </c>
      <c r="N572" s="92">
        <v>0.34399999999999997</v>
      </c>
      <c r="O572" s="92">
        <v>1.1440999999999999</v>
      </c>
      <c r="Q572" s="92">
        <v>1.1802999999999999</v>
      </c>
      <c r="R572" s="92">
        <v>2.4340999999999999</v>
      </c>
      <c r="AA572" s="92">
        <v>0.27950000000000003</v>
      </c>
      <c r="AB572" s="92">
        <v>1.0081</v>
      </c>
      <c r="AC572" s="92">
        <v>2.1173000000000002</v>
      </c>
      <c r="AD572" s="92">
        <v>4.3810000000000002</v>
      </c>
      <c r="AH572" s="92">
        <v>0.32750000000000001</v>
      </c>
      <c r="AI572" s="92">
        <v>1.0911</v>
      </c>
      <c r="AK572" s="92">
        <v>0.35580000000000001</v>
      </c>
      <c r="AL572" s="92">
        <v>1.1633</v>
      </c>
      <c r="AN572" s="92">
        <v>0.30880000000000002</v>
      </c>
      <c r="AO572" s="92">
        <v>1.0696000000000001</v>
      </c>
      <c r="AP572" s="92">
        <v>2.2618</v>
      </c>
      <c r="AQ572" s="92">
        <v>1.1055999999999999</v>
      </c>
      <c r="AR572" s="92">
        <v>2.2831999999999999</v>
      </c>
      <c r="AX572" s="92">
        <v>1.5787</v>
      </c>
      <c r="AY572" s="92">
        <v>2.1467000000000001</v>
      </c>
      <c r="BA572" s="92">
        <v>4.4824999999999999</v>
      </c>
    </row>
    <row r="573" spans="1:53">
      <c r="A573" s="92">
        <v>0.32019999999999998</v>
      </c>
      <c r="B573" s="92">
        <v>1.0844</v>
      </c>
      <c r="D573" s="92">
        <v>5.0263999999999998</v>
      </c>
      <c r="H573" s="92">
        <v>0.36630000000000001</v>
      </c>
      <c r="I573" s="92">
        <v>1.1680999999999999</v>
      </c>
      <c r="K573" s="92">
        <v>0.40539999999999998</v>
      </c>
      <c r="L573" s="92">
        <v>1.2645</v>
      </c>
      <c r="M573" s="92">
        <v>3.0375000000000001</v>
      </c>
      <c r="N573" s="92">
        <v>0.34420000000000001</v>
      </c>
      <c r="O573" s="92">
        <v>1.1445000000000001</v>
      </c>
      <c r="Q573" s="92">
        <v>1.1807000000000001</v>
      </c>
      <c r="R573" s="92">
        <v>2.4348000000000001</v>
      </c>
      <c r="AA573" s="92">
        <v>0.2797</v>
      </c>
      <c r="AB573" s="92">
        <v>1.0084</v>
      </c>
      <c r="AC573" s="92">
        <v>2.1179000000000001</v>
      </c>
      <c r="AD573" s="92">
        <v>4.3822999999999999</v>
      </c>
      <c r="AH573" s="92">
        <v>0.32769999999999999</v>
      </c>
      <c r="AI573" s="92">
        <v>1.0914999999999999</v>
      </c>
      <c r="AK573" s="92">
        <v>0.35599999999999998</v>
      </c>
      <c r="AL573" s="92">
        <v>1.1637</v>
      </c>
      <c r="AN573" s="92">
        <v>0.309</v>
      </c>
      <c r="AO573" s="92">
        <v>1.07</v>
      </c>
      <c r="AP573" s="92">
        <v>2.2625000000000002</v>
      </c>
      <c r="AQ573" s="92">
        <v>1.1059000000000001</v>
      </c>
      <c r="AR573" s="92">
        <v>2.2839</v>
      </c>
      <c r="AX573" s="92">
        <v>1.5793999999999999</v>
      </c>
      <c r="AY573" s="92">
        <v>2.1475</v>
      </c>
      <c r="BA573" s="92">
        <v>4.4843000000000002</v>
      </c>
    </row>
    <row r="574" spans="1:53">
      <c r="A574" s="92">
        <v>0.32040000000000002</v>
      </c>
      <c r="B574" s="92">
        <v>1.0847</v>
      </c>
      <c r="D574" s="92">
        <v>5.0278</v>
      </c>
      <c r="H574" s="92">
        <v>0.36649999999999999</v>
      </c>
      <c r="I574" s="92">
        <v>1.1685000000000001</v>
      </c>
      <c r="K574" s="92">
        <v>0.40560000000000002</v>
      </c>
      <c r="L574" s="92">
        <v>1.2649999999999999</v>
      </c>
      <c r="M574" s="92">
        <v>3.0384000000000002</v>
      </c>
      <c r="N574" s="92">
        <v>0.34439999999999998</v>
      </c>
      <c r="O574" s="92">
        <v>1.1449</v>
      </c>
      <c r="Q574" s="92">
        <v>1.181</v>
      </c>
      <c r="R574" s="92">
        <v>2.4356</v>
      </c>
      <c r="AA574" s="92">
        <v>0.27979999999999999</v>
      </c>
      <c r="AB574" s="92">
        <v>1.0087999999999999</v>
      </c>
      <c r="AC574" s="92">
        <v>2.1185999999999998</v>
      </c>
      <c r="AD574" s="92">
        <v>4.3836000000000004</v>
      </c>
      <c r="AH574" s="92">
        <v>0.32790000000000002</v>
      </c>
      <c r="AI574" s="92">
        <v>1.0919000000000001</v>
      </c>
      <c r="AK574" s="92">
        <v>0.35620000000000002</v>
      </c>
      <c r="AL574" s="92">
        <v>1.1640999999999999</v>
      </c>
      <c r="AN574" s="92">
        <v>0.30919999999999997</v>
      </c>
      <c r="AO574" s="92">
        <v>1.0704</v>
      </c>
      <c r="AP574" s="92">
        <v>2.2631999999999999</v>
      </c>
      <c r="AQ574" s="92">
        <v>1.1063000000000001</v>
      </c>
      <c r="AR574" s="92">
        <v>2.2847</v>
      </c>
      <c r="AX574" s="92">
        <v>1.5801000000000001</v>
      </c>
      <c r="AY574" s="92">
        <v>2.1482999999999999</v>
      </c>
      <c r="BA574" s="92">
        <v>4.4862000000000002</v>
      </c>
    </row>
    <row r="575" spans="1:53">
      <c r="A575" s="92">
        <v>0.3206</v>
      </c>
      <c r="B575" s="92">
        <v>1.0851</v>
      </c>
      <c r="D575" s="92">
        <v>5.0292000000000003</v>
      </c>
      <c r="H575" s="92">
        <v>0.36670000000000003</v>
      </c>
      <c r="I575" s="92">
        <v>1.1689000000000001</v>
      </c>
      <c r="K575" s="92">
        <v>0.40589999999999998</v>
      </c>
      <c r="L575" s="92">
        <v>1.2654000000000001</v>
      </c>
      <c r="M575" s="92">
        <v>3.0392999999999999</v>
      </c>
      <c r="N575" s="92">
        <v>0.34460000000000002</v>
      </c>
      <c r="O575" s="92">
        <v>1.1453</v>
      </c>
      <c r="Q575" s="92">
        <v>1.1814</v>
      </c>
      <c r="R575" s="92">
        <v>2.4363999999999999</v>
      </c>
      <c r="AA575" s="92">
        <v>0.28000000000000003</v>
      </c>
      <c r="AB575" s="92">
        <v>1.0091000000000001</v>
      </c>
      <c r="AC575" s="92">
        <v>2.1192000000000002</v>
      </c>
      <c r="AD575" s="92">
        <v>4.3849</v>
      </c>
      <c r="AH575" s="92">
        <v>0.3281</v>
      </c>
      <c r="AI575" s="92">
        <v>1.0923</v>
      </c>
      <c r="AK575" s="92">
        <v>0.35639999999999999</v>
      </c>
      <c r="AL575" s="92">
        <v>1.1645000000000001</v>
      </c>
      <c r="AN575" s="92">
        <v>0.30930000000000002</v>
      </c>
      <c r="AO575" s="92">
        <v>1.0707</v>
      </c>
      <c r="AP575" s="92">
        <v>2.2639999999999998</v>
      </c>
      <c r="AQ575" s="92">
        <v>1.1066</v>
      </c>
      <c r="AR575" s="92">
        <v>2.2854000000000001</v>
      </c>
      <c r="AX575" s="92">
        <v>1.5808</v>
      </c>
      <c r="AY575" s="92">
        <v>2.1490999999999998</v>
      </c>
      <c r="BA575" s="92">
        <v>4.4880000000000004</v>
      </c>
    </row>
    <row r="576" spans="1:53">
      <c r="A576" s="92">
        <v>0.32069999999999999</v>
      </c>
      <c r="B576" s="92">
        <v>1.0854999999999999</v>
      </c>
      <c r="D576" s="92">
        <v>5.0307000000000004</v>
      </c>
      <c r="H576" s="92">
        <v>0.3669</v>
      </c>
      <c r="I576" s="92">
        <v>1.1693</v>
      </c>
      <c r="K576" s="92">
        <v>0.40610000000000002</v>
      </c>
      <c r="L576" s="92">
        <v>1.2659</v>
      </c>
      <c r="M576" s="92">
        <v>3.0402</v>
      </c>
      <c r="N576" s="92">
        <v>0.3448</v>
      </c>
      <c r="O576" s="92">
        <v>1.1456999999999999</v>
      </c>
      <c r="Q576" s="92">
        <v>1.1818</v>
      </c>
      <c r="R576" s="92">
        <v>2.4371</v>
      </c>
      <c r="AA576" s="92">
        <v>0.28010000000000002</v>
      </c>
      <c r="AB576" s="92">
        <v>1.0094000000000001</v>
      </c>
      <c r="AC576" s="92">
        <v>2.1198999999999999</v>
      </c>
      <c r="AD576" s="92">
        <v>4.3861999999999997</v>
      </c>
      <c r="AH576" s="92">
        <v>0.32819999999999999</v>
      </c>
      <c r="AI576" s="92">
        <v>1.0926</v>
      </c>
      <c r="AK576" s="92">
        <v>0.35659999999999997</v>
      </c>
      <c r="AL576" s="92">
        <v>1.1649</v>
      </c>
      <c r="AN576" s="92">
        <v>0.3095</v>
      </c>
      <c r="AO576" s="92">
        <v>1.0710999999999999</v>
      </c>
      <c r="AP576" s="92">
        <v>2.2646999999999999</v>
      </c>
      <c r="AQ576" s="92">
        <v>1.107</v>
      </c>
      <c r="AR576" s="92">
        <v>2.2860999999999998</v>
      </c>
      <c r="AX576" s="92">
        <v>1.5815999999999999</v>
      </c>
      <c r="AY576" s="92">
        <v>2.15</v>
      </c>
      <c r="BA576" s="92">
        <v>4.4897999999999998</v>
      </c>
    </row>
    <row r="577" spans="1:53">
      <c r="A577" s="92">
        <v>0.32090000000000002</v>
      </c>
      <c r="B577" s="92">
        <v>1.0858000000000001</v>
      </c>
      <c r="D577" s="92">
        <v>5.0320999999999998</v>
      </c>
      <c r="H577" s="92">
        <v>0.36709999999999998</v>
      </c>
      <c r="I577" s="92">
        <v>1.1697</v>
      </c>
      <c r="K577" s="92">
        <v>0.40629999999999999</v>
      </c>
      <c r="L577" s="92">
        <v>1.2663</v>
      </c>
      <c r="M577" s="92">
        <v>3.0411000000000001</v>
      </c>
      <c r="N577" s="92">
        <v>0.34489999999999998</v>
      </c>
      <c r="O577" s="92">
        <v>1.1459999999999999</v>
      </c>
      <c r="Q577" s="92">
        <v>1.1821999999999999</v>
      </c>
      <c r="R577" s="92">
        <v>2.4379</v>
      </c>
      <c r="AA577" s="92">
        <v>0.28029999999999999</v>
      </c>
      <c r="AB577" s="92">
        <v>1.0097</v>
      </c>
      <c r="AC577" s="92">
        <v>2.1204999999999998</v>
      </c>
      <c r="AD577" s="92">
        <v>4.3875000000000002</v>
      </c>
      <c r="AH577" s="92">
        <v>0.32840000000000003</v>
      </c>
      <c r="AI577" s="92">
        <v>1.093</v>
      </c>
      <c r="AK577" s="92">
        <v>0.35680000000000001</v>
      </c>
      <c r="AL577" s="92">
        <v>1.1653</v>
      </c>
      <c r="AN577" s="92">
        <v>0.30969999999999998</v>
      </c>
      <c r="AO577" s="92">
        <v>1.0714999999999999</v>
      </c>
      <c r="AP577" s="92">
        <v>2.2654999999999998</v>
      </c>
      <c r="AQ577" s="92">
        <v>1.1073</v>
      </c>
      <c r="AR577" s="92">
        <v>2.2867999999999999</v>
      </c>
      <c r="AX577" s="92">
        <v>1.5823</v>
      </c>
      <c r="AY577" s="92">
        <v>2.1507999999999998</v>
      </c>
      <c r="BA577" s="92">
        <v>4.4916999999999998</v>
      </c>
    </row>
    <row r="578" spans="1:53">
      <c r="A578" s="92">
        <v>0.3211</v>
      </c>
      <c r="B578" s="92">
        <v>1.0862000000000001</v>
      </c>
      <c r="D578" s="92">
        <v>5.0335000000000001</v>
      </c>
      <c r="H578" s="92">
        <v>0.36720000000000003</v>
      </c>
      <c r="I578" s="92">
        <v>1.1700999999999999</v>
      </c>
      <c r="K578" s="92">
        <v>0.40660000000000002</v>
      </c>
      <c r="L578" s="92">
        <v>1.2667999999999999</v>
      </c>
      <c r="M578" s="92">
        <v>3.0419999999999998</v>
      </c>
      <c r="N578" s="92">
        <v>0.34510000000000002</v>
      </c>
      <c r="O578" s="92">
        <v>1.1464000000000001</v>
      </c>
      <c r="Q578" s="92">
        <v>1.1825000000000001</v>
      </c>
      <c r="R578" s="92">
        <v>2.4386000000000001</v>
      </c>
      <c r="AA578" s="92">
        <v>0.28039999999999998</v>
      </c>
      <c r="AB578" s="92">
        <v>1.0101</v>
      </c>
      <c r="AC578" s="92">
        <v>2.1212</v>
      </c>
      <c r="AD578" s="92">
        <v>4.3887999999999998</v>
      </c>
      <c r="AH578" s="92">
        <v>0.3286</v>
      </c>
      <c r="AI578" s="92">
        <v>1.0933999999999999</v>
      </c>
      <c r="AK578" s="92">
        <v>0.35699999999999998</v>
      </c>
      <c r="AL578" s="92">
        <v>1.1657</v>
      </c>
      <c r="AN578" s="92">
        <v>0.30990000000000001</v>
      </c>
      <c r="AO578" s="92">
        <v>1.0719000000000001</v>
      </c>
      <c r="AP578" s="92">
        <v>2.2662</v>
      </c>
      <c r="AQ578" s="92">
        <v>1.1076999999999999</v>
      </c>
      <c r="AR578" s="92">
        <v>2.2875000000000001</v>
      </c>
      <c r="AX578" s="92">
        <v>1.583</v>
      </c>
      <c r="AY578" s="92">
        <v>2.1516000000000002</v>
      </c>
      <c r="BA578" s="92">
        <v>4.4935</v>
      </c>
    </row>
    <row r="579" spans="1:53">
      <c r="A579" s="92">
        <v>0.32119999999999999</v>
      </c>
      <c r="B579" s="92">
        <v>1.0865</v>
      </c>
      <c r="D579" s="92">
        <v>5.0349000000000004</v>
      </c>
      <c r="H579" s="92">
        <v>0.3674</v>
      </c>
      <c r="I579" s="92">
        <v>1.1705000000000001</v>
      </c>
      <c r="K579" s="92">
        <v>0.40679999999999999</v>
      </c>
      <c r="L579" s="92">
        <v>1.2673000000000001</v>
      </c>
      <c r="M579" s="92">
        <v>3.0428999999999999</v>
      </c>
      <c r="N579" s="92">
        <v>0.3453</v>
      </c>
      <c r="O579" s="92">
        <v>1.1468</v>
      </c>
      <c r="Q579" s="92">
        <v>1.1829000000000001</v>
      </c>
      <c r="R579" s="92">
        <v>2.4394</v>
      </c>
      <c r="AA579" s="92">
        <v>0.28060000000000002</v>
      </c>
      <c r="AB579" s="92">
        <v>1.0104</v>
      </c>
      <c r="AC579" s="92">
        <v>2.1217999999999999</v>
      </c>
      <c r="AD579" s="92">
        <v>4.3901000000000003</v>
      </c>
      <c r="AH579" s="92">
        <v>0.32879999999999998</v>
      </c>
      <c r="AI579" s="92">
        <v>1.0938000000000001</v>
      </c>
      <c r="AK579" s="92">
        <v>0.35720000000000002</v>
      </c>
      <c r="AL579" s="92">
        <v>1.1660999999999999</v>
      </c>
      <c r="AN579" s="92">
        <v>0.31009999999999999</v>
      </c>
      <c r="AO579" s="92">
        <v>1.0722</v>
      </c>
      <c r="AP579" s="92">
        <v>2.2669999999999999</v>
      </c>
      <c r="AQ579" s="92">
        <v>1.1080000000000001</v>
      </c>
      <c r="AR579" s="92">
        <v>2.2883</v>
      </c>
      <c r="AX579" s="92">
        <v>1.5837000000000001</v>
      </c>
      <c r="AY579" s="92">
        <v>2.1524000000000001</v>
      </c>
      <c r="BA579" s="92">
        <v>4.4954000000000001</v>
      </c>
    </row>
    <row r="580" spans="1:53">
      <c r="A580" s="92">
        <v>0.32140000000000002</v>
      </c>
      <c r="B580" s="92">
        <v>1.0869</v>
      </c>
      <c r="D580" s="92">
        <v>5.0364000000000004</v>
      </c>
      <c r="H580" s="92">
        <v>0.36759999999999998</v>
      </c>
      <c r="I580" s="92">
        <v>1.1709000000000001</v>
      </c>
      <c r="K580" s="92">
        <v>0.40699999999999997</v>
      </c>
      <c r="L580" s="92">
        <v>1.2677</v>
      </c>
      <c r="M580" s="92">
        <v>3.0438000000000001</v>
      </c>
      <c r="N580" s="92">
        <v>0.34549999999999997</v>
      </c>
      <c r="O580" s="92">
        <v>1.1472</v>
      </c>
      <c r="Q580" s="92">
        <v>1.1833</v>
      </c>
      <c r="R580" s="92">
        <v>2.4401000000000002</v>
      </c>
      <c r="AA580" s="92">
        <v>0.28070000000000001</v>
      </c>
      <c r="AB580" s="92">
        <v>1.0106999999999999</v>
      </c>
      <c r="AC580" s="92">
        <v>2.1225000000000001</v>
      </c>
      <c r="AD580" s="92">
        <v>4.3914</v>
      </c>
      <c r="AH580" s="92">
        <v>0.32890000000000003</v>
      </c>
      <c r="AI580" s="92">
        <v>1.0941000000000001</v>
      </c>
      <c r="AK580" s="92">
        <v>0.3574</v>
      </c>
      <c r="AL580" s="92">
        <v>1.1666000000000001</v>
      </c>
      <c r="AN580" s="92">
        <v>0.31030000000000002</v>
      </c>
      <c r="AO580" s="92">
        <v>1.0726</v>
      </c>
      <c r="AP580" s="92">
        <v>2.2677</v>
      </c>
      <c r="AQ580" s="92">
        <v>1.1084000000000001</v>
      </c>
      <c r="AR580" s="92">
        <v>2.2890000000000001</v>
      </c>
      <c r="AX580" s="92">
        <v>1.5844</v>
      </c>
      <c r="AY580" s="92">
        <v>2.1533000000000002</v>
      </c>
      <c r="BA580" s="92">
        <v>4.4972000000000003</v>
      </c>
    </row>
    <row r="581" spans="1:53">
      <c r="A581" s="92">
        <v>0.3216</v>
      </c>
      <c r="B581" s="92">
        <v>1.0871999999999999</v>
      </c>
      <c r="D581" s="92">
        <v>5.0377999999999998</v>
      </c>
      <c r="H581" s="92">
        <v>0.36780000000000002</v>
      </c>
      <c r="I581" s="92">
        <v>1.1712</v>
      </c>
      <c r="K581" s="92">
        <v>0.40720000000000001</v>
      </c>
      <c r="L581" s="92">
        <v>1.2682</v>
      </c>
      <c r="M581" s="92">
        <v>3.0447000000000002</v>
      </c>
      <c r="N581" s="92">
        <v>0.34570000000000001</v>
      </c>
      <c r="O581" s="92">
        <v>1.1476</v>
      </c>
      <c r="Q581" s="92">
        <v>1.1837</v>
      </c>
      <c r="R581" s="92">
        <v>2.4409000000000001</v>
      </c>
      <c r="AA581" s="92">
        <v>0.28089999999999998</v>
      </c>
      <c r="AB581" s="92">
        <v>1.0109999999999999</v>
      </c>
      <c r="AC581" s="92">
        <v>2.1231</v>
      </c>
      <c r="AD581" s="92">
        <v>4.3926999999999996</v>
      </c>
      <c r="AH581" s="92">
        <v>0.3291</v>
      </c>
      <c r="AI581" s="92">
        <v>1.0945</v>
      </c>
      <c r="AK581" s="92">
        <v>0.35759999999999997</v>
      </c>
      <c r="AL581" s="92">
        <v>1.167</v>
      </c>
      <c r="AN581" s="92">
        <v>0.3105</v>
      </c>
      <c r="AO581" s="92">
        <v>1.073</v>
      </c>
      <c r="AP581" s="92">
        <v>2.2684000000000002</v>
      </c>
      <c r="AQ581" s="92">
        <v>1.1087</v>
      </c>
      <c r="AR581" s="92">
        <v>2.2896999999999998</v>
      </c>
      <c r="AX581" s="92">
        <v>1.5851999999999999</v>
      </c>
      <c r="AY581" s="92">
        <v>2.1541000000000001</v>
      </c>
      <c r="BA581" s="92">
        <v>4.4991000000000003</v>
      </c>
    </row>
    <row r="582" spans="1:53">
      <c r="A582" s="92">
        <v>0.32179999999999997</v>
      </c>
      <c r="B582" s="92">
        <v>1.0875999999999999</v>
      </c>
      <c r="D582" s="92">
        <v>5.0392000000000001</v>
      </c>
      <c r="H582" s="92">
        <v>0.36799999999999999</v>
      </c>
      <c r="I582" s="92">
        <v>1.1716</v>
      </c>
      <c r="K582" s="92">
        <v>0.40749999999999997</v>
      </c>
      <c r="L582" s="92">
        <v>1.2686999999999999</v>
      </c>
      <c r="M582" s="92">
        <v>3.0455999999999999</v>
      </c>
      <c r="N582" s="92">
        <v>0.34589999999999999</v>
      </c>
      <c r="O582" s="92">
        <v>1.1479999999999999</v>
      </c>
      <c r="Q582" s="92">
        <v>1.1840999999999999</v>
      </c>
      <c r="R582" s="92">
        <v>2.4417</v>
      </c>
      <c r="AA582" s="92">
        <v>0.28110000000000002</v>
      </c>
      <c r="AB582" s="92">
        <v>1.0114000000000001</v>
      </c>
      <c r="AC582" s="92">
        <v>2.1238000000000001</v>
      </c>
      <c r="AD582" s="92">
        <v>4.3940000000000001</v>
      </c>
      <c r="AH582" s="92">
        <v>0.32929999999999998</v>
      </c>
      <c r="AI582" s="92">
        <v>1.0949</v>
      </c>
      <c r="AK582" s="92">
        <v>0.35780000000000001</v>
      </c>
      <c r="AL582" s="92">
        <v>1.1674</v>
      </c>
      <c r="AN582" s="92">
        <v>0.31059999999999999</v>
      </c>
      <c r="AO582" s="92">
        <v>1.0733999999999999</v>
      </c>
      <c r="AP582" s="92">
        <v>2.2692000000000001</v>
      </c>
      <c r="AQ582" s="92">
        <v>1.1091</v>
      </c>
      <c r="AR582" s="92">
        <v>2.2904</v>
      </c>
      <c r="AX582" s="92">
        <v>1.5859000000000001</v>
      </c>
      <c r="AY582" s="92">
        <v>2.1549</v>
      </c>
      <c r="BA582" s="92">
        <v>4.5008999999999997</v>
      </c>
    </row>
    <row r="583" spans="1:53">
      <c r="A583" s="92">
        <v>0.32190000000000002</v>
      </c>
      <c r="B583" s="92">
        <v>1.0879000000000001</v>
      </c>
      <c r="D583" s="92">
        <v>5.0407000000000002</v>
      </c>
      <c r="H583" s="92">
        <v>0.36820000000000003</v>
      </c>
      <c r="I583" s="92">
        <v>1.1719999999999999</v>
      </c>
      <c r="K583" s="92">
        <v>0.40770000000000001</v>
      </c>
      <c r="L583" s="92">
        <v>1.2690999999999999</v>
      </c>
      <c r="M583" s="92">
        <v>3.0465</v>
      </c>
      <c r="N583" s="92">
        <v>0.34610000000000002</v>
      </c>
      <c r="O583" s="92">
        <v>1.1484000000000001</v>
      </c>
      <c r="Q583" s="92">
        <v>1.1843999999999999</v>
      </c>
      <c r="R583" s="92">
        <v>2.4424000000000001</v>
      </c>
      <c r="AA583" s="92">
        <v>0.28120000000000001</v>
      </c>
      <c r="AB583" s="92">
        <v>1.0117</v>
      </c>
      <c r="AC583" s="92">
        <v>2.1244000000000001</v>
      </c>
      <c r="AD583" s="92">
        <v>4.3952999999999998</v>
      </c>
      <c r="AH583" s="92">
        <v>0.32950000000000002</v>
      </c>
      <c r="AI583" s="92">
        <v>1.0952999999999999</v>
      </c>
      <c r="AK583" s="92">
        <v>0.35799999999999998</v>
      </c>
      <c r="AL583" s="92">
        <v>1.1677999999999999</v>
      </c>
      <c r="AN583" s="92">
        <v>0.31080000000000002</v>
      </c>
      <c r="AO583" s="92">
        <v>1.0738000000000001</v>
      </c>
      <c r="AP583" s="92">
        <v>2.2698999999999998</v>
      </c>
      <c r="AQ583" s="92">
        <v>1.1093999999999999</v>
      </c>
      <c r="AR583" s="92">
        <v>2.2911999999999999</v>
      </c>
      <c r="AX583" s="92">
        <v>1.5866</v>
      </c>
      <c r="AY583" s="92">
        <v>2.1556999999999999</v>
      </c>
      <c r="BA583" s="92">
        <v>4.5027999999999997</v>
      </c>
    </row>
    <row r="584" spans="1:53">
      <c r="A584" s="92">
        <v>0.3221</v>
      </c>
      <c r="B584" s="92">
        <v>1.0883</v>
      </c>
      <c r="D584" s="92">
        <v>5.0420999999999996</v>
      </c>
      <c r="H584" s="92">
        <v>0.36840000000000001</v>
      </c>
      <c r="I584" s="92">
        <v>1.1724000000000001</v>
      </c>
      <c r="K584" s="92">
        <v>0.40789999999999998</v>
      </c>
      <c r="L584" s="92">
        <v>1.2696000000000001</v>
      </c>
      <c r="M584" s="92">
        <v>3.0474999999999999</v>
      </c>
      <c r="N584" s="92">
        <v>0.3463</v>
      </c>
      <c r="O584" s="92">
        <v>1.1487000000000001</v>
      </c>
      <c r="Q584" s="92">
        <v>1.1848000000000001</v>
      </c>
      <c r="R584" s="92">
        <v>2.4432</v>
      </c>
      <c r="AA584" s="92">
        <v>0.28139999999999998</v>
      </c>
      <c r="AB584" s="92">
        <v>1.012</v>
      </c>
      <c r="AC584" s="92">
        <v>2.1251000000000002</v>
      </c>
      <c r="AD584" s="92">
        <v>4.3966000000000003</v>
      </c>
      <c r="AH584" s="92">
        <v>0.32969999999999999</v>
      </c>
      <c r="AI584" s="92">
        <v>1.0955999999999999</v>
      </c>
      <c r="AK584" s="92">
        <v>0.35820000000000002</v>
      </c>
      <c r="AL584" s="92">
        <v>1.1681999999999999</v>
      </c>
      <c r="AN584" s="92">
        <v>0.311</v>
      </c>
      <c r="AO584" s="92">
        <v>1.0741000000000001</v>
      </c>
      <c r="AP584" s="92">
        <v>2.2707000000000002</v>
      </c>
      <c r="AQ584" s="92">
        <v>1.1097999999999999</v>
      </c>
      <c r="AR584" s="92">
        <v>2.2919</v>
      </c>
      <c r="AX584" s="92">
        <v>1.5872999999999999</v>
      </c>
      <c r="AY584" s="92">
        <v>2.1566000000000001</v>
      </c>
      <c r="BA584" s="92">
        <v>4.5045999999999999</v>
      </c>
    </row>
    <row r="585" spans="1:53">
      <c r="A585" s="92">
        <v>0.32229999999999998</v>
      </c>
      <c r="B585" s="92">
        <v>1.0886</v>
      </c>
      <c r="D585" s="92">
        <v>5.0435999999999996</v>
      </c>
      <c r="H585" s="92">
        <v>0.36859999999999998</v>
      </c>
      <c r="I585" s="92">
        <v>1.1728000000000001</v>
      </c>
      <c r="K585" s="92">
        <v>0.40820000000000001</v>
      </c>
      <c r="L585" s="92">
        <v>1.27</v>
      </c>
      <c r="M585" s="92">
        <v>3.0484</v>
      </c>
      <c r="N585" s="92">
        <v>0.34649999999999997</v>
      </c>
      <c r="O585" s="92">
        <v>1.1491</v>
      </c>
      <c r="Q585" s="92">
        <v>1.1852</v>
      </c>
      <c r="R585" s="92">
        <v>2.4439000000000002</v>
      </c>
      <c r="AA585" s="92">
        <v>0.28149999999999997</v>
      </c>
      <c r="AB585" s="92">
        <v>1.0123</v>
      </c>
      <c r="AC585" s="92">
        <v>2.1257000000000001</v>
      </c>
      <c r="AD585" s="92">
        <v>4.3979999999999997</v>
      </c>
      <c r="AH585" s="92">
        <v>0.32979999999999998</v>
      </c>
      <c r="AI585" s="92">
        <v>1.0960000000000001</v>
      </c>
      <c r="AK585" s="92">
        <v>0.3584</v>
      </c>
      <c r="AL585" s="92">
        <v>1.1686000000000001</v>
      </c>
      <c r="AN585" s="92">
        <v>0.31119999999999998</v>
      </c>
      <c r="AO585" s="92">
        <v>1.0745</v>
      </c>
      <c r="AP585" s="92">
        <v>2.2713999999999999</v>
      </c>
      <c r="AQ585" s="92">
        <v>1.1102000000000001</v>
      </c>
      <c r="AR585" s="92">
        <v>2.2926000000000002</v>
      </c>
      <c r="AX585" s="92">
        <v>1.5881000000000001</v>
      </c>
      <c r="AY585" s="92">
        <v>2.1574</v>
      </c>
      <c r="BA585" s="92">
        <v>4.5064000000000002</v>
      </c>
    </row>
    <row r="586" spans="1:53">
      <c r="A586" s="92">
        <v>0.32250000000000001</v>
      </c>
      <c r="B586" s="92">
        <v>1.089</v>
      </c>
      <c r="D586" s="92">
        <v>5.0449999999999999</v>
      </c>
      <c r="H586" s="92">
        <v>0.36880000000000002</v>
      </c>
      <c r="I586" s="92">
        <v>1.1732</v>
      </c>
      <c r="K586" s="92">
        <v>0.40839999999999999</v>
      </c>
      <c r="L586" s="92">
        <v>1.2705</v>
      </c>
      <c r="M586" s="92">
        <v>3.0493000000000001</v>
      </c>
      <c r="N586" s="92">
        <v>0.34670000000000001</v>
      </c>
      <c r="O586" s="92">
        <v>1.1495</v>
      </c>
      <c r="Q586" s="92">
        <v>1.1856</v>
      </c>
      <c r="R586" s="92">
        <v>2.4447000000000001</v>
      </c>
      <c r="AA586" s="92">
        <v>0.28170000000000001</v>
      </c>
      <c r="AB586" s="92">
        <v>1.0126999999999999</v>
      </c>
      <c r="AC586" s="92">
        <v>2.1263999999999998</v>
      </c>
      <c r="AD586" s="92">
        <v>4.3993000000000002</v>
      </c>
      <c r="AH586" s="92">
        <v>0.33</v>
      </c>
      <c r="AI586" s="92">
        <v>1.0964</v>
      </c>
      <c r="AK586" s="92">
        <v>0.35859999999999997</v>
      </c>
      <c r="AL586" s="92">
        <v>1.169</v>
      </c>
      <c r="AN586" s="92">
        <v>0.31140000000000001</v>
      </c>
      <c r="AO586" s="92">
        <v>1.0749</v>
      </c>
      <c r="AP586" s="92">
        <v>2.2722000000000002</v>
      </c>
      <c r="AQ586" s="92">
        <v>1.1105</v>
      </c>
      <c r="AR586" s="92">
        <v>2.2932999999999999</v>
      </c>
      <c r="AX586" s="92">
        <v>1.5888</v>
      </c>
      <c r="AY586" s="92">
        <v>2.1581999999999999</v>
      </c>
      <c r="BA586" s="92">
        <v>4.5083000000000002</v>
      </c>
    </row>
    <row r="587" spans="1:53">
      <c r="A587" s="92">
        <v>0.3226</v>
      </c>
      <c r="B587" s="92">
        <v>1.0892999999999999</v>
      </c>
      <c r="D587" s="92">
        <v>5.0464000000000002</v>
      </c>
      <c r="H587" s="92">
        <v>0.36899999999999999</v>
      </c>
      <c r="I587" s="92">
        <v>1.1736</v>
      </c>
      <c r="K587" s="92">
        <v>0.40860000000000002</v>
      </c>
      <c r="L587" s="92">
        <v>1.2709999999999999</v>
      </c>
      <c r="M587" s="92">
        <v>3.0501999999999998</v>
      </c>
      <c r="N587" s="92">
        <v>0.34689999999999999</v>
      </c>
      <c r="O587" s="92">
        <v>1.1498999999999999</v>
      </c>
      <c r="Q587" s="92">
        <v>1.1859</v>
      </c>
      <c r="R587" s="92">
        <v>2.4455</v>
      </c>
      <c r="AA587" s="92">
        <v>0.28179999999999999</v>
      </c>
      <c r="AB587" s="92">
        <v>1.0129999999999999</v>
      </c>
      <c r="AC587" s="92">
        <v>2.1269999999999998</v>
      </c>
      <c r="AD587" s="92">
        <v>4.4005999999999998</v>
      </c>
      <c r="AH587" s="92">
        <v>0.33019999999999999</v>
      </c>
      <c r="AI587" s="92">
        <v>1.0968</v>
      </c>
      <c r="AK587" s="92">
        <v>0.35880000000000001</v>
      </c>
      <c r="AL587" s="92">
        <v>1.1695</v>
      </c>
      <c r="AN587" s="92">
        <v>0.31159999999999999</v>
      </c>
      <c r="AO587" s="92">
        <v>1.0752999999999999</v>
      </c>
      <c r="AP587" s="92">
        <v>2.2728999999999999</v>
      </c>
      <c r="AQ587" s="92">
        <v>1.1109</v>
      </c>
      <c r="AR587" s="92">
        <v>2.294</v>
      </c>
      <c r="AX587" s="92">
        <v>1.5894999999999999</v>
      </c>
      <c r="AY587" s="92">
        <v>2.1591</v>
      </c>
      <c r="BA587" s="92">
        <v>4.5101000000000004</v>
      </c>
    </row>
    <row r="588" spans="1:53">
      <c r="A588" s="92">
        <v>0.32279999999999998</v>
      </c>
      <c r="B588" s="92">
        <v>1.0896999999999999</v>
      </c>
      <c r="D588" s="92">
        <v>5.0479000000000003</v>
      </c>
      <c r="H588" s="92">
        <v>0.36919999999999997</v>
      </c>
      <c r="I588" s="92">
        <v>1.1739999999999999</v>
      </c>
      <c r="K588" s="92">
        <v>0.4088</v>
      </c>
      <c r="L588" s="92">
        <v>1.2714000000000001</v>
      </c>
      <c r="M588" s="92">
        <v>3.0510999999999999</v>
      </c>
      <c r="N588" s="92">
        <v>0.34710000000000002</v>
      </c>
      <c r="O588" s="92">
        <v>1.1503000000000001</v>
      </c>
      <c r="Q588" s="92">
        <v>1.1862999999999999</v>
      </c>
      <c r="R588" s="92">
        <v>2.4462000000000002</v>
      </c>
      <c r="AA588" s="92">
        <v>0.28199999999999997</v>
      </c>
      <c r="AB588" s="92">
        <v>1.0133000000000001</v>
      </c>
      <c r="AC588" s="92">
        <v>2.1276999999999999</v>
      </c>
      <c r="AD588" s="92">
        <v>4.4019000000000004</v>
      </c>
      <c r="AH588" s="92">
        <v>0.33040000000000003</v>
      </c>
      <c r="AI588" s="92">
        <v>1.0972</v>
      </c>
      <c r="AK588" s="92">
        <v>0.35899999999999999</v>
      </c>
      <c r="AL588" s="92">
        <v>1.1698999999999999</v>
      </c>
      <c r="AN588" s="92">
        <v>0.31169999999999998</v>
      </c>
      <c r="AO588" s="92">
        <v>1.0757000000000001</v>
      </c>
      <c r="AP588" s="92">
        <v>2.2736999999999998</v>
      </c>
      <c r="AQ588" s="92">
        <v>1.1112</v>
      </c>
      <c r="AR588" s="92">
        <v>2.2948</v>
      </c>
      <c r="AX588" s="92">
        <v>1.5903</v>
      </c>
      <c r="AY588" s="92">
        <v>2.1598999999999999</v>
      </c>
      <c r="BA588" s="92">
        <v>4.5119999999999996</v>
      </c>
    </row>
    <row r="589" spans="1:53">
      <c r="A589" s="92">
        <v>0.32300000000000001</v>
      </c>
      <c r="B589" s="92">
        <v>1.0901000000000001</v>
      </c>
      <c r="D589" s="92">
        <v>5.0492999999999997</v>
      </c>
      <c r="H589" s="92">
        <v>0.36940000000000001</v>
      </c>
      <c r="I589" s="92">
        <v>1.1744000000000001</v>
      </c>
      <c r="K589" s="92">
        <v>0.40910000000000002</v>
      </c>
      <c r="L589" s="92">
        <v>1.2719</v>
      </c>
      <c r="M589" s="92">
        <v>3.052</v>
      </c>
      <c r="N589" s="92">
        <v>0.3473</v>
      </c>
      <c r="O589" s="92">
        <v>1.1507000000000001</v>
      </c>
      <c r="Q589" s="92">
        <v>1.1867000000000001</v>
      </c>
      <c r="R589" s="92">
        <v>2.4470000000000001</v>
      </c>
      <c r="AA589" s="92">
        <v>0.28220000000000001</v>
      </c>
      <c r="AB589" s="92">
        <v>1.0136000000000001</v>
      </c>
      <c r="AC589" s="92">
        <v>2.1282999999999999</v>
      </c>
      <c r="AD589" s="92">
        <v>4.4032</v>
      </c>
      <c r="AH589" s="92">
        <v>0.3306</v>
      </c>
      <c r="AI589" s="92">
        <v>1.0974999999999999</v>
      </c>
      <c r="AK589" s="92">
        <v>0.35920000000000002</v>
      </c>
      <c r="AL589" s="92">
        <v>1.1702999999999999</v>
      </c>
      <c r="AN589" s="92">
        <v>0.31190000000000001</v>
      </c>
      <c r="AO589" s="92">
        <v>1.0760000000000001</v>
      </c>
      <c r="AP589" s="92">
        <v>2.2744</v>
      </c>
      <c r="AQ589" s="92">
        <v>1.1115999999999999</v>
      </c>
      <c r="AR589" s="92">
        <v>2.2955000000000001</v>
      </c>
      <c r="AX589" s="92">
        <v>1.591</v>
      </c>
      <c r="AY589" s="92">
        <v>2.1606999999999998</v>
      </c>
      <c r="BA589" s="92">
        <v>4.5138999999999996</v>
      </c>
    </row>
    <row r="590" spans="1:53">
      <c r="A590" s="92">
        <v>0.32319999999999999</v>
      </c>
      <c r="B590" s="92">
        <v>1.0904</v>
      </c>
      <c r="D590" s="92">
        <v>5.0507</v>
      </c>
      <c r="H590" s="92">
        <v>0.3695</v>
      </c>
      <c r="I590" s="92">
        <v>1.1748000000000001</v>
      </c>
      <c r="K590" s="92">
        <v>0.4093</v>
      </c>
      <c r="L590" s="92">
        <v>1.2724</v>
      </c>
      <c r="M590" s="92">
        <v>3.0529000000000002</v>
      </c>
      <c r="N590" s="92">
        <v>0.34739999999999999</v>
      </c>
      <c r="O590" s="92">
        <v>1.1511</v>
      </c>
      <c r="Q590" s="92">
        <v>1.1871</v>
      </c>
      <c r="R590" s="92">
        <v>2.4477000000000002</v>
      </c>
      <c r="AA590" s="92">
        <v>0.2823</v>
      </c>
      <c r="AB590" s="92">
        <v>1.014</v>
      </c>
      <c r="AC590" s="92">
        <v>2.129</v>
      </c>
      <c r="AD590" s="92">
        <v>4.4044999999999996</v>
      </c>
      <c r="AH590" s="92">
        <v>0.33069999999999999</v>
      </c>
      <c r="AI590" s="92">
        <v>1.0979000000000001</v>
      </c>
      <c r="AK590" s="92">
        <v>0.3594</v>
      </c>
      <c r="AL590" s="92">
        <v>1.1707000000000001</v>
      </c>
      <c r="AN590" s="92">
        <v>0.31209999999999999</v>
      </c>
      <c r="AO590" s="92">
        <v>1.0764</v>
      </c>
      <c r="AP590" s="92">
        <v>2.2751999999999999</v>
      </c>
      <c r="AQ590" s="92">
        <v>1.1119000000000001</v>
      </c>
      <c r="AR590" s="92">
        <v>2.2961999999999998</v>
      </c>
      <c r="AX590" s="92">
        <v>1.5916999999999999</v>
      </c>
      <c r="AY590" s="92">
        <v>2.1616</v>
      </c>
      <c r="BA590" s="92">
        <v>4.5156999999999998</v>
      </c>
    </row>
    <row r="591" spans="1:53">
      <c r="A591" s="92">
        <v>0.32329999999999998</v>
      </c>
      <c r="B591" s="92">
        <v>1.0908</v>
      </c>
      <c r="D591" s="92">
        <v>5.0522</v>
      </c>
      <c r="H591" s="92">
        <v>0.36969999999999997</v>
      </c>
      <c r="I591" s="92">
        <v>1.1752</v>
      </c>
      <c r="K591" s="92">
        <v>0.40949999999999998</v>
      </c>
      <c r="L591" s="92">
        <v>1.2727999999999999</v>
      </c>
      <c r="M591" s="92">
        <v>3.0537999999999998</v>
      </c>
      <c r="N591" s="92">
        <v>0.34760000000000002</v>
      </c>
      <c r="O591" s="92">
        <v>1.1515</v>
      </c>
      <c r="Q591" s="92">
        <v>1.1875</v>
      </c>
      <c r="R591" s="92">
        <v>2.4485000000000001</v>
      </c>
      <c r="AA591" s="92">
        <v>0.28249999999999997</v>
      </c>
      <c r="AB591" s="92">
        <v>1.0143</v>
      </c>
      <c r="AC591" s="92">
        <v>2.1295999999999999</v>
      </c>
      <c r="AD591" s="92">
        <v>4.4058000000000002</v>
      </c>
      <c r="AH591" s="92">
        <v>0.33090000000000003</v>
      </c>
      <c r="AI591" s="92">
        <v>1.0983000000000001</v>
      </c>
      <c r="AK591" s="92">
        <v>0.35959999999999998</v>
      </c>
      <c r="AL591" s="92">
        <v>1.1711</v>
      </c>
      <c r="AN591" s="92">
        <v>0.31230000000000002</v>
      </c>
      <c r="AO591" s="92">
        <v>1.0768</v>
      </c>
      <c r="AP591" s="92">
        <v>2.2759</v>
      </c>
      <c r="AQ591" s="92">
        <v>1.1123000000000001</v>
      </c>
      <c r="AR591" s="92">
        <v>2.2968999999999999</v>
      </c>
      <c r="AX591" s="92">
        <v>1.5924</v>
      </c>
      <c r="AY591" s="92">
        <v>2.1623999999999999</v>
      </c>
      <c r="BA591" s="92">
        <v>4.5175999999999998</v>
      </c>
    </row>
    <row r="592" spans="1:53">
      <c r="A592" s="92">
        <v>0.32350000000000001</v>
      </c>
      <c r="B592" s="92">
        <v>1.0911</v>
      </c>
      <c r="D592" s="92">
        <v>5.0536000000000003</v>
      </c>
      <c r="H592" s="92">
        <v>0.36990000000000001</v>
      </c>
      <c r="I592" s="92">
        <v>1.1756</v>
      </c>
      <c r="K592" s="92">
        <v>0.4098</v>
      </c>
      <c r="L592" s="92">
        <v>1.2733000000000001</v>
      </c>
      <c r="M592" s="92">
        <v>3.0548000000000002</v>
      </c>
      <c r="N592" s="92">
        <v>0.3478</v>
      </c>
      <c r="O592" s="92">
        <v>1.1518999999999999</v>
      </c>
      <c r="Q592" s="92">
        <v>1.1878</v>
      </c>
      <c r="R592" s="92">
        <v>2.4493</v>
      </c>
      <c r="AA592" s="92">
        <v>0.28260000000000002</v>
      </c>
      <c r="AB592" s="92">
        <v>1.0145999999999999</v>
      </c>
      <c r="AC592" s="92">
        <v>2.1303000000000001</v>
      </c>
      <c r="AD592" s="92">
        <v>4.4070999999999998</v>
      </c>
      <c r="AH592" s="92">
        <v>0.33110000000000001</v>
      </c>
      <c r="AI592" s="92">
        <v>1.0987</v>
      </c>
      <c r="AK592" s="92">
        <v>0.35980000000000001</v>
      </c>
      <c r="AL592" s="92">
        <v>1.1715</v>
      </c>
      <c r="AN592" s="92">
        <v>0.3125</v>
      </c>
      <c r="AO592" s="92">
        <v>1.0771999999999999</v>
      </c>
      <c r="AP592" s="92">
        <v>2.2766999999999999</v>
      </c>
      <c r="AQ592" s="92">
        <v>1.1126</v>
      </c>
      <c r="AR592" s="92">
        <v>2.2976999999999999</v>
      </c>
      <c r="AX592" s="92">
        <v>1.5931999999999999</v>
      </c>
      <c r="AY592" s="92">
        <v>2.1631999999999998</v>
      </c>
      <c r="BA592" s="92">
        <v>4.5194000000000001</v>
      </c>
    </row>
    <row r="593" spans="1:53">
      <c r="A593" s="92">
        <v>0.32369999999999999</v>
      </c>
      <c r="B593" s="92">
        <v>1.0914999999999999</v>
      </c>
      <c r="D593" s="92">
        <v>5.0551000000000004</v>
      </c>
      <c r="H593" s="92">
        <v>0.37009999999999998</v>
      </c>
      <c r="I593" s="92">
        <v>1.1759999999999999</v>
      </c>
      <c r="K593" s="92">
        <v>0.41</v>
      </c>
      <c r="L593" s="92">
        <v>1.2738</v>
      </c>
      <c r="M593" s="92">
        <v>3.0556999999999999</v>
      </c>
      <c r="N593" s="92">
        <v>0.34799999999999998</v>
      </c>
      <c r="O593" s="92">
        <v>1.1521999999999999</v>
      </c>
      <c r="Q593" s="92">
        <v>1.1881999999999999</v>
      </c>
      <c r="R593" s="92">
        <v>2.4500000000000002</v>
      </c>
      <c r="AA593" s="92">
        <v>0.2828</v>
      </c>
      <c r="AB593" s="92">
        <v>1.0149999999999999</v>
      </c>
      <c r="AC593" s="92">
        <v>2.1309</v>
      </c>
      <c r="AD593" s="92">
        <v>4.4084000000000003</v>
      </c>
      <c r="AH593" s="92">
        <v>0.33129999999999998</v>
      </c>
      <c r="AI593" s="92">
        <v>1.0991</v>
      </c>
      <c r="AK593" s="92">
        <v>0.36</v>
      </c>
      <c r="AL593" s="92">
        <v>1.1719999999999999</v>
      </c>
      <c r="AN593" s="92">
        <v>0.31269999999999998</v>
      </c>
      <c r="AO593" s="92">
        <v>1.0775999999999999</v>
      </c>
      <c r="AP593" s="92">
        <v>2.2774000000000001</v>
      </c>
      <c r="AQ593" s="92">
        <v>1.113</v>
      </c>
      <c r="AR593" s="92">
        <v>2.2984</v>
      </c>
      <c r="AX593" s="92">
        <v>1.5939000000000001</v>
      </c>
      <c r="AY593" s="92">
        <v>2.1640999999999999</v>
      </c>
      <c r="BA593" s="92">
        <v>4.5213000000000001</v>
      </c>
    </row>
    <row r="594" spans="1:53">
      <c r="A594" s="92">
        <v>0.32379999999999998</v>
      </c>
      <c r="B594" s="92">
        <v>1.0918000000000001</v>
      </c>
      <c r="D594" s="92">
        <v>5.0564999999999998</v>
      </c>
      <c r="H594" s="92">
        <v>0.37030000000000002</v>
      </c>
      <c r="I594" s="92">
        <v>1.1763999999999999</v>
      </c>
      <c r="K594" s="92">
        <v>0.41020000000000001</v>
      </c>
      <c r="L594" s="92">
        <v>1.2742</v>
      </c>
      <c r="M594" s="92">
        <v>3.0566</v>
      </c>
      <c r="N594" s="92">
        <v>0.34820000000000001</v>
      </c>
      <c r="O594" s="92">
        <v>1.1526000000000001</v>
      </c>
      <c r="Q594" s="92">
        <v>1.1886000000000001</v>
      </c>
      <c r="R594" s="92">
        <v>2.4508000000000001</v>
      </c>
      <c r="AA594" s="92">
        <v>0.28299999999999997</v>
      </c>
      <c r="AB594" s="92">
        <v>1.0153000000000001</v>
      </c>
      <c r="AC594" s="92">
        <v>2.1316000000000002</v>
      </c>
      <c r="AD594" s="92">
        <v>4.4097999999999997</v>
      </c>
      <c r="AH594" s="92">
        <v>0.33150000000000002</v>
      </c>
      <c r="AI594" s="92">
        <v>1.0993999999999999</v>
      </c>
      <c r="AK594" s="92">
        <v>0.36020000000000002</v>
      </c>
      <c r="AL594" s="92">
        <v>1.1724000000000001</v>
      </c>
      <c r="AN594" s="92">
        <v>0.31290000000000001</v>
      </c>
      <c r="AO594" s="92">
        <v>1.0779000000000001</v>
      </c>
      <c r="AP594" s="92">
        <v>2.2780999999999998</v>
      </c>
      <c r="AQ594" s="92">
        <v>1.1133</v>
      </c>
      <c r="AR594" s="92">
        <v>2.2991000000000001</v>
      </c>
      <c r="AX594" s="92">
        <v>1.5946</v>
      </c>
      <c r="AY594" s="92">
        <v>2.1648999999999998</v>
      </c>
      <c r="BA594" s="92">
        <v>4.5231000000000003</v>
      </c>
    </row>
    <row r="595" spans="1:53">
      <c r="A595" s="92">
        <v>0.32400000000000001</v>
      </c>
      <c r="B595" s="92">
        <v>1.0922000000000001</v>
      </c>
      <c r="D595" s="92">
        <v>5.0579999999999998</v>
      </c>
      <c r="H595" s="92">
        <v>0.3705</v>
      </c>
      <c r="I595" s="92">
        <v>1.1768000000000001</v>
      </c>
      <c r="K595" s="92">
        <v>0.41049999999999998</v>
      </c>
      <c r="L595" s="92">
        <v>1.2746999999999999</v>
      </c>
      <c r="M595" s="92">
        <v>3.0575000000000001</v>
      </c>
      <c r="N595" s="92">
        <v>0.34839999999999999</v>
      </c>
      <c r="O595" s="92">
        <v>1.153</v>
      </c>
      <c r="Q595" s="92">
        <v>1.1890000000000001</v>
      </c>
      <c r="R595" s="92">
        <v>2.4516</v>
      </c>
      <c r="AA595" s="92">
        <v>0.28310000000000002</v>
      </c>
      <c r="AB595" s="92">
        <v>1.0156000000000001</v>
      </c>
      <c r="AC595" s="92">
        <v>2.1322000000000001</v>
      </c>
      <c r="AD595" s="92">
        <v>4.4111000000000002</v>
      </c>
      <c r="AH595" s="92">
        <v>0.33169999999999999</v>
      </c>
      <c r="AI595" s="92">
        <v>1.0998000000000001</v>
      </c>
      <c r="AK595" s="92">
        <v>0.3604</v>
      </c>
      <c r="AL595" s="92">
        <v>1.1728000000000001</v>
      </c>
      <c r="AN595" s="92">
        <v>0.313</v>
      </c>
      <c r="AO595" s="92">
        <v>1.0783</v>
      </c>
      <c r="AP595" s="92">
        <v>2.2789000000000001</v>
      </c>
      <c r="AQ595" s="92">
        <v>1.1136999999999999</v>
      </c>
      <c r="AR595" s="92">
        <v>2.2999000000000001</v>
      </c>
      <c r="AX595" s="92">
        <v>1.5953999999999999</v>
      </c>
      <c r="AY595" s="92">
        <v>2.1657000000000002</v>
      </c>
      <c r="BA595" s="92">
        <v>4.5250000000000004</v>
      </c>
    </row>
    <row r="596" spans="1:53">
      <c r="A596" s="92">
        <v>0.32419999999999999</v>
      </c>
      <c r="B596" s="92">
        <v>1.0926</v>
      </c>
      <c r="D596" s="92">
        <v>5.0594000000000001</v>
      </c>
      <c r="H596" s="92">
        <v>0.37069999999999997</v>
      </c>
      <c r="I596" s="92">
        <v>1.1772</v>
      </c>
      <c r="K596" s="92">
        <v>0.41070000000000001</v>
      </c>
      <c r="L596" s="92">
        <v>1.2751999999999999</v>
      </c>
      <c r="M596" s="92">
        <v>3.0583999999999998</v>
      </c>
      <c r="N596" s="92">
        <v>0.34860000000000002</v>
      </c>
      <c r="O596" s="92">
        <v>1.1534</v>
      </c>
      <c r="Q596" s="92">
        <v>1.1894</v>
      </c>
      <c r="R596" s="92">
        <v>2.4523000000000001</v>
      </c>
      <c r="AA596" s="92">
        <v>0.2833</v>
      </c>
      <c r="AB596" s="92">
        <v>1.0159</v>
      </c>
      <c r="AC596" s="92">
        <v>2.1328999999999998</v>
      </c>
      <c r="AD596" s="92">
        <v>4.4123999999999999</v>
      </c>
      <c r="AH596" s="92">
        <v>0.33179999999999998</v>
      </c>
      <c r="AI596" s="92">
        <v>1.1002000000000001</v>
      </c>
      <c r="AK596" s="92">
        <v>0.36059999999999998</v>
      </c>
      <c r="AL596" s="92">
        <v>1.1732</v>
      </c>
      <c r="AN596" s="92">
        <v>0.31319999999999998</v>
      </c>
      <c r="AO596" s="92">
        <v>1.0787</v>
      </c>
      <c r="AP596" s="92">
        <v>2.2795999999999998</v>
      </c>
      <c r="AQ596" s="92">
        <v>1.1141000000000001</v>
      </c>
      <c r="AR596" s="92">
        <v>2.3006000000000002</v>
      </c>
      <c r="AX596" s="92">
        <v>1.5961000000000001</v>
      </c>
      <c r="AY596" s="92">
        <v>2.1665999999999999</v>
      </c>
      <c r="BA596" s="92">
        <v>4.5269000000000004</v>
      </c>
    </row>
    <row r="597" spans="1:53">
      <c r="A597" s="92">
        <v>0.32440000000000002</v>
      </c>
      <c r="B597" s="92">
        <v>1.0929</v>
      </c>
      <c r="D597" s="92">
        <v>5.0608000000000004</v>
      </c>
      <c r="H597" s="92">
        <v>0.37090000000000001</v>
      </c>
      <c r="I597" s="92">
        <v>1.1776</v>
      </c>
      <c r="K597" s="92">
        <v>0.41089999999999999</v>
      </c>
      <c r="L597" s="92">
        <v>1.2756000000000001</v>
      </c>
      <c r="M597" s="92">
        <v>3.0592999999999999</v>
      </c>
      <c r="N597" s="92">
        <v>0.3488</v>
      </c>
      <c r="O597" s="92">
        <v>1.1537999999999999</v>
      </c>
      <c r="Q597" s="92">
        <v>1.1897</v>
      </c>
      <c r="R597" s="92">
        <v>2.4531000000000001</v>
      </c>
      <c r="AA597" s="92">
        <v>0.28339999999999999</v>
      </c>
      <c r="AB597" s="92">
        <v>1.0163</v>
      </c>
      <c r="AC597" s="92">
        <v>2.1335999999999999</v>
      </c>
      <c r="AD597" s="92">
        <v>4.4137000000000004</v>
      </c>
      <c r="AH597" s="92">
        <v>0.33200000000000002</v>
      </c>
      <c r="AI597" s="92">
        <v>1.1006</v>
      </c>
      <c r="AK597" s="92">
        <v>0.3609</v>
      </c>
      <c r="AL597" s="92">
        <v>1.1736</v>
      </c>
      <c r="AN597" s="92">
        <v>0.31340000000000001</v>
      </c>
      <c r="AO597" s="92">
        <v>1.0790999999999999</v>
      </c>
      <c r="AP597" s="92">
        <v>2.2804000000000002</v>
      </c>
      <c r="AQ597" s="92">
        <v>1.1144000000000001</v>
      </c>
      <c r="AR597" s="92">
        <v>2.3012999999999999</v>
      </c>
      <c r="AX597" s="92">
        <v>1.5968</v>
      </c>
      <c r="AY597" s="92">
        <v>2.1674000000000002</v>
      </c>
      <c r="BA597" s="92">
        <v>4.5286999999999997</v>
      </c>
    </row>
    <row r="598" spans="1:53">
      <c r="A598" s="92">
        <v>0.32450000000000001</v>
      </c>
      <c r="B598" s="92">
        <v>1.0932999999999999</v>
      </c>
      <c r="D598" s="92">
        <v>5.0622999999999996</v>
      </c>
      <c r="H598" s="92">
        <v>0.37109999999999999</v>
      </c>
      <c r="I598" s="92">
        <v>1.1779999999999999</v>
      </c>
      <c r="K598" s="92">
        <v>0.41120000000000001</v>
      </c>
      <c r="L598" s="92">
        <v>1.2761</v>
      </c>
      <c r="M598" s="92">
        <v>3.0602</v>
      </c>
      <c r="N598" s="92">
        <v>0.34899999999999998</v>
      </c>
      <c r="O598" s="92">
        <v>1.1541999999999999</v>
      </c>
      <c r="Q598" s="92">
        <v>1.1900999999999999</v>
      </c>
      <c r="R598" s="92">
        <v>2.4539</v>
      </c>
      <c r="AA598" s="92">
        <v>0.28360000000000002</v>
      </c>
      <c r="AB598" s="92">
        <v>1.0165999999999999</v>
      </c>
      <c r="AC598" s="92">
        <v>2.1341999999999999</v>
      </c>
      <c r="AD598" s="92">
        <v>4.415</v>
      </c>
      <c r="AH598" s="92">
        <v>0.3322</v>
      </c>
      <c r="AI598" s="92">
        <v>1.101</v>
      </c>
      <c r="AK598" s="92">
        <v>0.36109999999999998</v>
      </c>
      <c r="AL598" s="92">
        <v>1.1739999999999999</v>
      </c>
      <c r="AN598" s="92">
        <v>0.31359999999999999</v>
      </c>
      <c r="AO598" s="92">
        <v>1.0794999999999999</v>
      </c>
      <c r="AP598" s="92">
        <v>2.2812000000000001</v>
      </c>
      <c r="AQ598" s="92">
        <v>1.1148</v>
      </c>
      <c r="AR598" s="92">
        <v>2.302</v>
      </c>
      <c r="AX598" s="92">
        <v>1.5974999999999999</v>
      </c>
      <c r="AY598" s="92">
        <v>2.1682000000000001</v>
      </c>
      <c r="BA598" s="92">
        <v>4.5305999999999997</v>
      </c>
    </row>
    <row r="599" spans="1:53">
      <c r="A599" s="92">
        <v>0.32469999999999999</v>
      </c>
      <c r="B599" s="92">
        <v>1.0935999999999999</v>
      </c>
      <c r="D599" s="92">
        <v>5.0636999999999999</v>
      </c>
      <c r="H599" s="92">
        <v>0.37130000000000002</v>
      </c>
      <c r="I599" s="92">
        <v>1.1783999999999999</v>
      </c>
      <c r="K599" s="92">
        <v>0.41139999999999999</v>
      </c>
      <c r="L599" s="92">
        <v>1.2766</v>
      </c>
      <c r="M599" s="92">
        <v>3.0611999999999999</v>
      </c>
      <c r="N599" s="92">
        <v>0.34920000000000001</v>
      </c>
      <c r="O599" s="92">
        <v>1.1546000000000001</v>
      </c>
      <c r="Q599" s="92">
        <v>1.1904999999999999</v>
      </c>
      <c r="R599" s="92">
        <v>2.4546000000000001</v>
      </c>
      <c r="AA599" s="92">
        <v>0.28370000000000001</v>
      </c>
      <c r="AB599" s="92">
        <v>1.0168999999999999</v>
      </c>
      <c r="AC599" s="92">
        <v>2.1349</v>
      </c>
      <c r="AD599" s="92">
        <v>4.4162999999999997</v>
      </c>
      <c r="AH599" s="92">
        <v>0.33239999999999997</v>
      </c>
      <c r="AI599" s="92">
        <v>1.1012999999999999</v>
      </c>
      <c r="AK599" s="92">
        <v>0.36130000000000001</v>
      </c>
      <c r="AL599" s="92">
        <v>1.1745000000000001</v>
      </c>
      <c r="AN599" s="92">
        <v>0.31380000000000002</v>
      </c>
      <c r="AO599" s="92">
        <v>1.0798000000000001</v>
      </c>
      <c r="AP599" s="92">
        <v>2.2818999999999998</v>
      </c>
      <c r="AQ599" s="92">
        <v>1.1151</v>
      </c>
      <c r="AR599" s="92">
        <v>2.3028</v>
      </c>
      <c r="AX599" s="92">
        <v>1.5983000000000001</v>
      </c>
      <c r="AY599" s="92">
        <v>2.1690999999999998</v>
      </c>
      <c r="BA599" s="92">
        <v>4.5324</v>
      </c>
    </row>
    <row r="600" spans="1:53">
      <c r="A600" s="92">
        <v>0.32490000000000002</v>
      </c>
      <c r="B600" s="92">
        <v>1.0940000000000001</v>
      </c>
      <c r="D600" s="92">
        <v>5.0651999999999999</v>
      </c>
      <c r="H600" s="92">
        <v>0.3715</v>
      </c>
      <c r="I600" s="92">
        <v>1.1788000000000001</v>
      </c>
      <c r="K600" s="92">
        <v>0.41160000000000002</v>
      </c>
      <c r="L600" s="92">
        <v>1.2769999999999999</v>
      </c>
      <c r="M600" s="92">
        <v>3.0621</v>
      </c>
      <c r="N600" s="92">
        <v>0.34939999999999999</v>
      </c>
      <c r="O600" s="92">
        <v>1.155</v>
      </c>
      <c r="Q600" s="92">
        <v>1.1909000000000001</v>
      </c>
      <c r="R600" s="92">
        <v>2.4554</v>
      </c>
      <c r="AA600" s="92">
        <v>0.28389999999999999</v>
      </c>
      <c r="AB600" s="92">
        <v>1.0172000000000001</v>
      </c>
      <c r="AC600" s="92">
        <v>2.1355</v>
      </c>
      <c r="AD600" s="92">
        <v>4.4177</v>
      </c>
      <c r="AH600" s="92">
        <v>0.33260000000000001</v>
      </c>
      <c r="AI600" s="92">
        <v>1.1016999999999999</v>
      </c>
      <c r="AK600" s="92">
        <v>0.36149999999999999</v>
      </c>
      <c r="AL600" s="92">
        <v>1.1749000000000001</v>
      </c>
      <c r="AN600" s="92">
        <v>0.314</v>
      </c>
      <c r="AO600" s="92">
        <v>1.0802</v>
      </c>
      <c r="AP600" s="92">
        <v>2.2827000000000002</v>
      </c>
      <c r="AQ600" s="92">
        <v>1.1154999999999999</v>
      </c>
      <c r="AR600" s="92">
        <v>2.3035000000000001</v>
      </c>
      <c r="AX600" s="92">
        <v>1.599</v>
      </c>
      <c r="AY600" s="92">
        <v>2.1699000000000002</v>
      </c>
      <c r="BA600" s="92">
        <v>4.5343</v>
      </c>
    </row>
    <row r="601" spans="1:53">
      <c r="A601" s="92">
        <v>0.3251</v>
      </c>
      <c r="B601" s="92">
        <v>1.0943000000000001</v>
      </c>
      <c r="D601" s="92">
        <v>5.0666000000000002</v>
      </c>
      <c r="H601" s="92">
        <v>0.37169999999999997</v>
      </c>
      <c r="I601" s="92">
        <v>1.1792</v>
      </c>
      <c r="K601" s="92">
        <v>0.41189999999999999</v>
      </c>
      <c r="L601" s="92">
        <v>1.2775000000000001</v>
      </c>
      <c r="M601" s="92">
        <v>3.0630000000000002</v>
      </c>
      <c r="N601" s="92">
        <v>0.34960000000000002</v>
      </c>
      <c r="O601" s="92">
        <v>1.1554</v>
      </c>
      <c r="Q601" s="92">
        <v>1.1913</v>
      </c>
      <c r="R601" s="92">
        <v>2.4561999999999999</v>
      </c>
      <c r="AA601" s="92">
        <v>0.28410000000000002</v>
      </c>
      <c r="AB601" s="92">
        <v>1.0176000000000001</v>
      </c>
      <c r="AC601" s="92">
        <v>2.1362000000000001</v>
      </c>
      <c r="AD601" s="92">
        <v>4.4189999999999996</v>
      </c>
      <c r="AH601" s="92">
        <v>0.3327</v>
      </c>
      <c r="AI601" s="92">
        <v>1.1021000000000001</v>
      </c>
      <c r="AK601" s="92">
        <v>0.36170000000000002</v>
      </c>
      <c r="AL601" s="92">
        <v>1.1753</v>
      </c>
      <c r="AN601" s="92">
        <v>0.31419999999999998</v>
      </c>
      <c r="AO601" s="92">
        <v>1.0806</v>
      </c>
      <c r="AP601" s="92">
        <v>2.2833999999999999</v>
      </c>
      <c r="AQ601" s="92">
        <v>1.1157999999999999</v>
      </c>
      <c r="AR601" s="92">
        <v>2.3041999999999998</v>
      </c>
      <c r="AX601" s="92">
        <v>1.5996999999999999</v>
      </c>
      <c r="AY601" s="92">
        <v>2.1707000000000001</v>
      </c>
      <c r="BA601" s="92">
        <v>4.5362</v>
      </c>
    </row>
    <row r="602" spans="1:53">
      <c r="A602" s="92">
        <v>0.32519999999999999</v>
      </c>
      <c r="B602" s="92">
        <v>1.0947</v>
      </c>
      <c r="D602" s="92">
        <v>5.0681000000000003</v>
      </c>
      <c r="H602" s="92">
        <v>0.37190000000000001</v>
      </c>
      <c r="I602" s="92">
        <v>1.1796</v>
      </c>
      <c r="K602" s="92">
        <v>0.41210000000000002</v>
      </c>
      <c r="L602" s="92">
        <v>1.278</v>
      </c>
      <c r="M602" s="92">
        <v>3.0638999999999998</v>
      </c>
      <c r="N602" s="92">
        <v>0.3498</v>
      </c>
      <c r="O602" s="92">
        <v>1.1557999999999999</v>
      </c>
      <c r="Q602" s="92">
        <v>1.1917</v>
      </c>
      <c r="R602" s="92">
        <v>2.4569000000000001</v>
      </c>
      <c r="AA602" s="92">
        <v>0.28420000000000001</v>
      </c>
      <c r="AB602" s="92">
        <v>1.0179</v>
      </c>
      <c r="AC602" s="92">
        <v>2.1368</v>
      </c>
      <c r="AD602" s="92">
        <v>4.4203000000000001</v>
      </c>
      <c r="AH602" s="92">
        <v>0.33289999999999997</v>
      </c>
      <c r="AI602" s="92">
        <v>1.1025</v>
      </c>
      <c r="AK602" s="92">
        <v>0.3619</v>
      </c>
      <c r="AL602" s="92">
        <v>1.1757</v>
      </c>
      <c r="AN602" s="92">
        <v>0.31430000000000002</v>
      </c>
      <c r="AO602" s="92">
        <v>1.081</v>
      </c>
      <c r="AP602" s="92">
        <v>2.2841999999999998</v>
      </c>
      <c r="AQ602" s="92">
        <v>1.1162000000000001</v>
      </c>
      <c r="AR602" s="92">
        <v>2.3050000000000002</v>
      </c>
      <c r="AX602" s="92">
        <v>2.0005000000000002</v>
      </c>
      <c r="AY602" s="92">
        <v>2.1716000000000002</v>
      </c>
      <c r="BA602" s="92">
        <v>4.5380000000000003</v>
      </c>
    </row>
    <row r="603" spans="1:53">
      <c r="A603" s="92">
        <v>0.32540000000000002</v>
      </c>
      <c r="B603" s="92">
        <v>1.0951</v>
      </c>
      <c r="D603" s="92">
        <v>5.0694999999999997</v>
      </c>
      <c r="H603" s="92">
        <v>0.372</v>
      </c>
      <c r="I603" s="92">
        <v>1.18</v>
      </c>
      <c r="K603" s="92">
        <v>0.4123</v>
      </c>
      <c r="L603" s="92">
        <v>1.2784</v>
      </c>
      <c r="M603" s="92">
        <v>3.0648</v>
      </c>
      <c r="N603" s="92">
        <v>0.35</v>
      </c>
      <c r="O603" s="92">
        <v>1.1560999999999999</v>
      </c>
      <c r="Q603" s="92">
        <v>1.1919999999999999</v>
      </c>
      <c r="R603" s="92">
        <v>2.4577</v>
      </c>
      <c r="AA603" s="92">
        <v>0.28439999999999999</v>
      </c>
      <c r="AB603" s="92">
        <v>1.0182</v>
      </c>
      <c r="AC603" s="92">
        <v>2.1375000000000002</v>
      </c>
      <c r="AD603" s="92">
        <v>4.4215999999999998</v>
      </c>
      <c r="AH603" s="92">
        <v>0.33310000000000001</v>
      </c>
      <c r="AI603" s="92">
        <v>1.1029</v>
      </c>
      <c r="AK603" s="92">
        <v>0.36209999999999998</v>
      </c>
      <c r="AL603" s="92">
        <v>1.1760999999999999</v>
      </c>
      <c r="AN603" s="92">
        <v>0.3145</v>
      </c>
      <c r="AO603" s="92">
        <v>1.0813999999999999</v>
      </c>
      <c r="AP603" s="92">
        <v>2.2848999999999999</v>
      </c>
      <c r="AQ603" s="92">
        <v>1.1166</v>
      </c>
      <c r="AR603" s="92">
        <v>2.3056999999999999</v>
      </c>
      <c r="AX603" s="92">
        <v>2.0011999999999999</v>
      </c>
      <c r="AY603" s="92">
        <v>2.1724000000000001</v>
      </c>
      <c r="BA603" s="92">
        <v>4.5399000000000003</v>
      </c>
    </row>
    <row r="604" spans="1:53">
      <c r="A604" s="92">
        <v>0.3256</v>
      </c>
      <c r="B604" s="92">
        <v>1.0953999999999999</v>
      </c>
      <c r="D604" s="92">
        <v>5.0709999999999997</v>
      </c>
      <c r="H604" s="92">
        <v>0.37219999999999998</v>
      </c>
      <c r="I604" s="92">
        <v>1.1803999999999999</v>
      </c>
      <c r="K604" s="92">
        <v>0.41249999999999998</v>
      </c>
      <c r="L604" s="92">
        <v>1.2788999999999999</v>
      </c>
      <c r="M604" s="92">
        <v>3.0657999999999999</v>
      </c>
      <c r="N604" s="92">
        <v>0.35020000000000001</v>
      </c>
      <c r="O604" s="92">
        <v>1.1565000000000001</v>
      </c>
      <c r="Q604" s="92">
        <v>1.1923999999999999</v>
      </c>
      <c r="R604" s="92">
        <v>2.4584999999999999</v>
      </c>
      <c r="AA604" s="92">
        <v>0.28449999999999998</v>
      </c>
      <c r="AB604" s="92">
        <v>1.0185999999999999</v>
      </c>
      <c r="AC604" s="92">
        <v>2.1381999999999999</v>
      </c>
      <c r="AD604" s="92">
        <v>4.423</v>
      </c>
      <c r="AH604" s="92">
        <v>0.33329999999999999</v>
      </c>
      <c r="AI604" s="92">
        <v>1.1032999999999999</v>
      </c>
      <c r="AK604" s="92">
        <v>0.36230000000000001</v>
      </c>
      <c r="AL604" s="92">
        <v>1.1766000000000001</v>
      </c>
      <c r="AN604" s="92">
        <v>0.31469999999999998</v>
      </c>
      <c r="AO604" s="92">
        <v>1.0818000000000001</v>
      </c>
      <c r="AP604" s="92">
        <v>2.2856999999999998</v>
      </c>
      <c r="AQ604" s="92">
        <v>1.1169</v>
      </c>
      <c r="AR604" s="92">
        <v>2.3064</v>
      </c>
      <c r="AX604" s="92">
        <v>2.0019</v>
      </c>
      <c r="AY604" s="92">
        <v>2.1732999999999998</v>
      </c>
      <c r="BA604" s="92">
        <v>4.5418000000000003</v>
      </c>
    </row>
    <row r="605" spans="1:53">
      <c r="A605" s="92">
        <v>0.32579999999999998</v>
      </c>
      <c r="B605" s="92">
        <v>1.0958000000000001</v>
      </c>
      <c r="D605" s="92">
        <v>5.0724</v>
      </c>
      <c r="H605" s="92">
        <v>0.37240000000000001</v>
      </c>
      <c r="I605" s="92">
        <v>1.1808000000000001</v>
      </c>
      <c r="K605" s="92">
        <v>0.4128</v>
      </c>
      <c r="L605" s="92">
        <v>1.2794000000000001</v>
      </c>
      <c r="M605" s="92">
        <v>3.0667</v>
      </c>
      <c r="N605" s="92">
        <v>0.35039999999999999</v>
      </c>
      <c r="O605" s="92">
        <v>1.1569</v>
      </c>
      <c r="Q605" s="92">
        <v>1.1928000000000001</v>
      </c>
      <c r="R605" s="92">
        <v>2.4592000000000001</v>
      </c>
      <c r="AA605" s="92">
        <v>0.28470000000000001</v>
      </c>
      <c r="AB605" s="92">
        <v>1.0188999999999999</v>
      </c>
      <c r="AC605" s="92">
        <v>2.1387999999999998</v>
      </c>
      <c r="AD605" s="92">
        <v>4.4242999999999997</v>
      </c>
      <c r="AH605" s="92">
        <v>0.33350000000000002</v>
      </c>
      <c r="AI605" s="92">
        <v>1.1035999999999999</v>
      </c>
      <c r="AK605" s="92">
        <v>0.36249999999999999</v>
      </c>
      <c r="AL605" s="92">
        <v>1.177</v>
      </c>
      <c r="AN605" s="92">
        <v>0.31490000000000001</v>
      </c>
      <c r="AO605" s="92">
        <v>1.0821000000000001</v>
      </c>
      <c r="AP605" s="92">
        <v>2.2864</v>
      </c>
      <c r="AQ605" s="92">
        <v>1.1173</v>
      </c>
      <c r="AR605" s="92">
        <v>2.3071000000000002</v>
      </c>
      <c r="AX605" s="92">
        <v>2.0026999999999999</v>
      </c>
      <c r="AY605" s="92">
        <v>2.1741000000000001</v>
      </c>
      <c r="BA605" s="92">
        <v>4.5435999999999996</v>
      </c>
    </row>
    <row r="606" spans="1:53">
      <c r="A606" s="92">
        <v>0.32590000000000002</v>
      </c>
      <c r="B606" s="92">
        <v>1.0961000000000001</v>
      </c>
      <c r="D606" s="92">
        <v>5.0739000000000001</v>
      </c>
      <c r="H606" s="92">
        <v>0.37259999999999999</v>
      </c>
      <c r="I606" s="92">
        <v>1.1812</v>
      </c>
      <c r="K606" s="92">
        <v>0.41299999999999998</v>
      </c>
      <c r="L606" s="92">
        <v>1.2798</v>
      </c>
      <c r="M606" s="92">
        <v>3.0676000000000001</v>
      </c>
      <c r="N606" s="92">
        <v>0.35060000000000002</v>
      </c>
      <c r="O606" s="92">
        <v>1.1573</v>
      </c>
      <c r="Q606" s="92">
        <v>1.1932</v>
      </c>
      <c r="R606" s="92">
        <v>2.46</v>
      </c>
      <c r="AA606" s="92">
        <v>0.28489999999999999</v>
      </c>
      <c r="AB606" s="92">
        <v>1.0192000000000001</v>
      </c>
      <c r="AC606" s="92">
        <v>2.1395</v>
      </c>
      <c r="AD606" s="92">
        <v>4.4256000000000002</v>
      </c>
      <c r="AH606" s="92">
        <v>0.33360000000000001</v>
      </c>
      <c r="AI606" s="92">
        <v>1.1040000000000001</v>
      </c>
      <c r="AK606" s="92">
        <v>0.36270000000000002</v>
      </c>
      <c r="AL606" s="92">
        <v>1.1774</v>
      </c>
      <c r="AN606" s="92">
        <v>0.31509999999999999</v>
      </c>
      <c r="AO606" s="92">
        <v>1.0825</v>
      </c>
      <c r="AP606" s="92">
        <v>2.2871999999999999</v>
      </c>
      <c r="AQ606" s="92">
        <v>1.1175999999999999</v>
      </c>
      <c r="AR606" s="92">
        <v>2.3079000000000001</v>
      </c>
      <c r="AX606" s="92">
        <v>2.0034000000000001</v>
      </c>
      <c r="AY606" s="92">
        <v>2.1749000000000001</v>
      </c>
      <c r="BA606" s="92">
        <v>4.5454999999999997</v>
      </c>
    </row>
    <row r="607" spans="1:53">
      <c r="A607" s="92">
        <v>0.3261</v>
      </c>
      <c r="B607" s="92">
        <v>1.0965</v>
      </c>
      <c r="D607" s="92">
        <v>5.0754000000000001</v>
      </c>
      <c r="H607" s="92">
        <v>0.37280000000000002</v>
      </c>
      <c r="I607" s="92">
        <v>1.1816</v>
      </c>
      <c r="K607" s="92">
        <v>0.41320000000000001</v>
      </c>
      <c r="L607" s="92">
        <v>1.2803</v>
      </c>
      <c r="M607" s="92">
        <v>3.0684999999999998</v>
      </c>
      <c r="N607" s="92">
        <v>0.35070000000000001</v>
      </c>
      <c r="O607" s="92">
        <v>1.1577</v>
      </c>
      <c r="Q607" s="92">
        <v>1.1936</v>
      </c>
      <c r="R607" s="92">
        <v>2.4607999999999999</v>
      </c>
      <c r="AA607" s="92">
        <v>0.28499999999999998</v>
      </c>
      <c r="AB607" s="92">
        <v>1.0196000000000001</v>
      </c>
      <c r="AC607" s="92">
        <v>2.1400999999999999</v>
      </c>
      <c r="AD607" s="92">
        <v>4.4268999999999998</v>
      </c>
      <c r="AH607" s="92">
        <v>0.33379999999999999</v>
      </c>
      <c r="AI607" s="92">
        <v>1.1044</v>
      </c>
      <c r="AK607" s="92">
        <v>0.3629</v>
      </c>
      <c r="AL607" s="92">
        <v>1.1778</v>
      </c>
      <c r="AN607" s="92">
        <v>0.31530000000000002</v>
      </c>
      <c r="AO607" s="92">
        <v>1.0829</v>
      </c>
      <c r="AP607" s="92">
        <v>2.2879</v>
      </c>
      <c r="AQ607" s="92">
        <v>1.1180000000000001</v>
      </c>
      <c r="AR607" s="92">
        <v>2.3086000000000002</v>
      </c>
      <c r="AX607" s="92">
        <v>2.0041000000000002</v>
      </c>
      <c r="AY607" s="92">
        <v>2.1758000000000002</v>
      </c>
      <c r="BA607" s="92">
        <v>4.5473999999999997</v>
      </c>
    </row>
    <row r="608" spans="1:53">
      <c r="A608" s="92">
        <v>0.32629999999999998</v>
      </c>
      <c r="B608" s="92">
        <v>1.0969</v>
      </c>
      <c r="D608" s="92">
        <v>5.0768000000000004</v>
      </c>
      <c r="H608" s="92">
        <v>0.373</v>
      </c>
      <c r="I608" s="92">
        <v>1.1819999999999999</v>
      </c>
      <c r="K608" s="92">
        <v>0.41349999999999998</v>
      </c>
      <c r="L608" s="92">
        <v>1.2807999999999999</v>
      </c>
      <c r="M608" s="92">
        <v>3.0693999999999999</v>
      </c>
      <c r="N608" s="92">
        <v>0.35089999999999999</v>
      </c>
      <c r="O608" s="92">
        <v>1.1580999999999999</v>
      </c>
      <c r="Q608" s="92">
        <v>1.194</v>
      </c>
      <c r="R608" s="92">
        <v>2.4615</v>
      </c>
      <c r="AA608" s="92">
        <v>0.28520000000000001</v>
      </c>
      <c r="AB608" s="92">
        <v>1.0199</v>
      </c>
      <c r="AC608" s="92">
        <v>2.1408</v>
      </c>
      <c r="AD608" s="92">
        <v>4.4283000000000001</v>
      </c>
      <c r="AH608" s="92">
        <v>0.33400000000000002</v>
      </c>
      <c r="AI608" s="92">
        <v>1.1048</v>
      </c>
      <c r="AK608" s="92">
        <v>0.36309999999999998</v>
      </c>
      <c r="AL608" s="92">
        <v>1.1781999999999999</v>
      </c>
      <c r="AN608" s="92">
        <v>0.3155</v>
      </c>
      <c r="AO608" s="92">
        <v>1.0832999999999999</v>
      </c>
      <c r="AP608" s="92">
        <v>2.2887</v>
      </c>
      <c r="AQ608" s="92">
        <v>1.1183000000000001</v>
      </c>
      <c r="AR608" s="92">
        <v>2.3092999999999999</v>
      </c>
      <c r="AX608" s="92">
        <v>2.0049000000000001</v>
      </c>
      <c r="AY608" s="92">
        <v>2.1766000000000001</v>
      </c>
      <c r="BA608" s="92">
        <v>4.5492999999999997</v>
      </c>
    </row>
    <row r="609" spans="1:53">
      <c r="A609" s="92">
        <v>0.32650000000000001</v>
      </c>
      <c r="B609" s="92">
        <v>1.0972</v>
      </c>
      <c r="D609" s="92">
        <v>5.0782999999999996</v>
      </c>
      <c r="H609" s="92">
        <v>0.37319999999999998</v>
      </c>
      <c r="I609" s="92">
        <v>1.1823999999999999</v>
      </c>
      <c r="K609" s="92">
        <v>0.41370000000000001</v>
      </c>
      <c r="L609" s="92">
        <v>1.2811999999999999</v>
      </c>
      <c r="M609" s="92">
        <v>3.0703999999999998</v>
      </c>
      <c r="N609" s="92">
        <v>0.35110000000000002</v>
      </c>
      <c r="O609" s="92">
        <v>1.1585000000000001</v>
      </c>
      <c r="Q609" s="92">
        <v>1.1942999999999999</v>
      </c>
      <c r="R609" s="92">
        <v>2.4622999999999999</v>
      </c>
      <c r="AA609" s="92">
        <v>0.2853</v>
      </c>
      <c r="AB609" s="92">
        <v>1.0202</v>
      </c>
      <c r="AC609" s="92">
        <v>2.1414</v>
      </c>
      <c r="AD609" s="92">
        <v>4.4295999999999998</v>
      </c>
      <c r="AH609" s="92">
        <v>0.3342</v>
      </c>
      <c r="AI609" s="92">
        <v>1.1052</v>
      </c>
      <c r="AK609" s="92">
        <v>0.36330000000000001</v>
      </c>
      <c r="AL609" s="92">
        <v>1.1787000000000001</v>
      </c>
      <c r="AN609" s="92">
        <v>0.31569999999999998</v>
      </c>
      <c r="AO609" s="92">
        <v>1.0837000000000001</v>
      </c>
      <c r="AP609" s="92">
        <v>2.2894000000000001</v>
      </c>
      <c r="AQ609" s="92">
        <v>1.1187</v>
      </c>
      <c r="AR609" s="92">
        <v>2.3100999999999998</v>
      </c>
      <c r="AX609" s="92">
        <v>2.0055999999999998</v>
      </c>
      <c r="AY609" s="92">
        <v>2.1774</v>
      </c>
      <c r="BA609" s="92">
        <v>4.5510999999999999</v>
      </c>
    </row>
    <row r="610" spans="1:53">
      <c r="A610" s="92">
        <v>0.3266</v>
      </c>
      <c r="B610" s="92">
        <v>1.0975999999999999</v>
      </c>
      <c r="D610" s="92">
        <v>5.0796999999999999</v>
      </c>
      <c r="H610" s="92">
        <v>0.37340000000000001</v>
      </c>
      <c r="I610" s="92">
        <v>1.1828000000000001</v>
      </c>
      <c r="K610" s="92">
        <v>0.41389999999999999</v>
      </c>
      <c r="L610" s="92">
        <v>1.2817000000000001</v>
      </c>
      <c r="M610" s="92">
        <v>3.0712999999999999</v>
      </c>
      <c r="N610" s="92">
        <v>0.3513</v>
      </c>
      <c r="O610" s="92">
        <v>1.1589</v>
      </c>
      <c r="Q610" s="92">
        <v>1.1947000000000001</v>
      </c>
      <c r="R610" s="92">
        <v>2.4630999999999998</v>
      </c>
      <c r="AA610" s="92">
        <v>0.28549999999999998</v>
      </c>
      <c r="AB610" s="92">
        <v>1.0205</v>
      </c>
      <c r="AC610" s="92">
        <v>2.1421000000000001</v>
      </c>
      <c r="AD610" s="92">
        <v>4.4309000000000003</v>
      </c>
      <c r="AH610" s="92">
        <v>0.33439999999999998</v>
      </c>
      <c r="AI610" s="92">
        <v>1.1054999999999999</v>
      </c>
      <c r="AK610" s="92">
        <v>0.36349999999999999</v>
      </c>
      <c r="AL610" s="92">
        <v>1.1791</v>
      </c>
      <c r="AN610" s="92">
        <v>0.31580000000000003</v>
      </c>
      <c r="AO610" s="92">
        <v>1.0841000000000001</v>
      </c>
      <c r="AP610" s="92">
        <v>2.2902</v>
      </c>
      <c r="AQ610" s="92">
        <v>1.1191</v>
      </c>
      <c r="AR610" s="92">
        <v>2.3108</v>
      </c>
      <c r="AX610" s="92">
        <v>2.0063</v>
      </c>
      <c r="AY610" s="92">
        <v>2.1783000000000001</v>
      </c>
      <c r="BA610" s="92">
        <v>4.5529999999999999</v>
      </c>
    </row>
    <row r="611" spans="1:53">
      <c r="A611" s="92">
        <v>0.32679999999999998</v>
      </c>
      <c r="B611" s="92">
        <v>1.0979000000000001</v>
      </c>
      <c r="D611" s="92">
        <v>5.0811999999999999</v>
      </c>
      <c r="H611" s="92">
        <v>0.37359999999999999</v>
      </c>
      <c r="I611" s="92">
        <v>1.1832</v>
      </c>
      <c r="K611" s="92">
        <v>0.41420000000000001</v>
      </c>
      <c r="L611" s="92">
        <v>1.2822</v>
      </c>
      <c r="M611" s="92">
        <v>3.0722</v>
      </c>
      <c r="N611" s="92">
        <v>0.35149999999999998</v>
      </c>
      <c r="O611" s="92">
        <v>1.1593</v>
      </c>
      <c r="Q611" s="92">
        <v>1.1951000000000001</v>
      </c>
      <c r="R611" s="92">
        <v>2.4639000000000002</v>
      </c>
      <c r="AA611" s="92">
        <v>0.28560000000000002</v>
      </c>
      <c r="AB611" s="92">
        <v>1.0208999999999999</v>
      </c>
      <c r="AC611" s="92">
        <v>2.1427999999999998</v>
      </c>
      <c r="AD611" s="92">
        <v>4.4321999999999999</v>
      </c>
      <c r="AH611" s="92">
        <v>0.33460000000000001</v>
      </c>
      <c r="AI611" s="92">
        <v>1.1059000000000001</v>
      </c>
      <c r="AK611" s="92">
        <v>0.36370000000000002</v>
      </c>
      <c r="AL611" s="92">
        <v>1.1795</v>
      </c>
      <c r="AN611" s="92">
        <v>0.316</v>
      </c>
      <c r="AO611" s="92">
        <v>1.0844</v>
      </c>
      <c r="AP611" s="92">
        <v>2.2909999999999999</v>
      </c>
      <c r="AQ611" s="92">
        <v>1.1194</v>
      </c>
      <c r="AR611" s="92">
        <v>2.3115000000000001</v>
      </c>
      <c r="AX611" s="92">
        <v>2.0070999999999999</v>
      </c>
      <c r="AY611" s="92">
        <v>2.1791</v>
      </c>
      <c r="BA611" s="92">
        <v>4.5548999999999999</v>
      </c>
    </row>
    <row r="612" spans="1:53">
      <c r="A612" s="92">
        <v>0.32700000000000001</v>
      </c>
      <c r="B612" s="92">
        <v>1.0983000000000001</v>
      </c>
      <c r="D612" s="92">
        <v>5.0826000000000002</v>
      </c>
      <c r="H612" s="92">
        <v>0.37380000000000002</v>
      </c>
      <c r="I612" s="92">
        <v>1.1836</v>
      </c>
      <c r="K612" s="92">
        <v>0.41439999999999999</v>
      </c>
      <c r="L612" s="92">
        <v>1.2826</v>
      </c>
      <c r="M612" s="92">
        <v>3.0731000000000002</v>
      </c>
      <c r="N612" s="92">
        <v>0.35170000000000001</v>
      </c>
      <c r="O612" s="92">
        <v>1.1597</v>
      </c>
      <c r="Q612" s="92">
        <v>1.1955</v>
      </c>
      <c r="R612" s="92">
        <v>2.4645999999999999</v>
      </c>
      <c r="AA612" s="92">
        <v>0.2858</v>
      </c>
      <c r="AB612" s="92">
        <v>1.0212000000000001</v>
      </c>
      <c r="AC612" s="92">
        <v>2.1434000000000002</v>
      </c>
      <c r="AD612" s="92">
        <v>4.4336000000000002</v>
      </c>
      <c r="AH612" s="92">
        <v>0.3347</v>
      </c>
      <c r="AI612" s="92">
        <v>1.1063000000000001</v>
      </c>
      <c r="AK612" s="92">
        <v>0.3639</v>
      </c>
      <c r="AL612" s="92">
        <v>1.1798999999999999</v>
      </c>
      <c r="AN612" s="92">
        <v>0.31619999999999998</v>
      </c>
      <c r="AO612" s="92">
        <v>1.0848</v>
      </c>
      <c r="AP612" s="92">
        <v>2.2917000000000001</v>
      </c>
      <c r="AQ612" s="92">
        <v>1.1197999999999999</v>
      </c>
      <c r="AR612" s="92">
        <v>2.3123</v>
      </c>
      <c r="AX612" s="92">
        <v>2.0078</v>
      </c>
      <c r="AY612" s="92">
        <v>2.1800000000000002</v>
      </c>
      <c r="BA612" s="92">
        <v>4.5568</v>
      </c>
    </row>
    <row r="613" spans="1:53">
      <c r="A613" s="92">
        <v>0.32719999999999999</v>
      </c>
      <c r="B613" s="92">
        <v>1.0987</v>
      </c>
      <c r="D613" s="92">
        <v>5.0841000000000003</v>
      </c>
      <c r="H613" s="92">
        <v>0.374</v>
      </c>
      <c r="I613" s="92">
        <v>1.1839999999999999</v>
      </c>
      <c r="K613" s="92">
        <v>0.41460000000000002</v>
      </c>
      <c r="L613" s="92">
        <v>1.2830999999999999</v>
      </c>
      <c r="M613" s="92">
        <v>3.0741000000000001</v>
      </c>
      <c r="N613" s="92">
        <v>0.35189999999999999</v>
      </c>
      <c r="O613" s="92">
        <v>1.1600999999999999</v>
      </c>
      <c r="Q613" s="92">
        <v>1.1959</v>
      </c>
      <c r="R613" s="92">
        <v>2.4653999999999998</v>
      </c>
      <c r="AA613" s="92">
        <v>0.28599999999999998</v>
      </c>
      <c r="AB613" s="92">
        <v>1.0215000000000001</v>
      </c>
      <c r="AC613" s="92">
        <v>2.1440999999999999</v>
      </c>
      <c r="AD613" s="92">
        <v>4.4348999999999998</v>
      </c>
      <c r="AH613" s="92">
        <v>0.33489999999999998</v>
      </c>
      <c r="AI613" s="92">
        <v>1.1067</v>
      </c>
      <c r="AK613" s="92">
        <v>0.36409999999999998</v>
      </c>
      <c r="AL613" s="92">
        <v>1.1802999999999999</v>
      </c>
      <c r="AN613" s="92">
        <v>0.31640000000000001</v>
      </c>
      <c r="AO613" s="92">
        <v>1.0851999999999999</v>
      </c>
      <c r="AP613" s="92">
        <v>2.2925</v>
      </c>
      <c r="AQ613" s="92">
        <v>1.1201000000000001</v>
      </c>
      <c r="AR613" s="92">
        <v>2.3130000000000002</v>
      </c>
      <c r="AX613" s="92">
        <v>2.0085999999999999</v>
      </c>
      <c r="AY613" s="92">
        <v>2.1808000000000001</v>
      </c>
      <c r="BA613" s="92">
        <v>4.5586000000000002</v>
      </c>
    </row>
    <row r="614" spans="1:53">
      <c r="A614" s="92">
        <v>0.32729999999999998</v>
      </c>
      <c r="B614" s="92">
        <v>1.099</v>
      </c>
      <c r="D614" s="92">
        <v>5.0856000000000003</v>
      </c>
      <c r="H614" s="92">
        <v>0.37419999999999998</v>
      </c>
      <c r="I614" s="92">
        <v>1.1843999999999999</v>
      </c>
      <c r="K614" s="92">
        <v>0.41489999999999999</v>
      </c>
      <c r="L614" s="92">
        <v>1.2836000000000001</v>
      </c>
      <c r="M614" s="92">
        <v>3.0750000000000002</v>
      </c>
      <c r="N614" s="92">
        <v>0.35210000000000002</v>
      </c>
      <c r="O614" s="92">
        <v>1.1605000000000001</v>
      </c>
      <c r="Q614" s="92">
        <v>1.1962999999999999</v>
      </c>
      <c r="R614" s="92">
        <v>2.4662000000000002</v>
      </c>
      <c r="AA614" s="92">
        <v>0.28610000000000002</v>
      </c>
      <c r="AB614" s="92">
        <v>1.0219</v>
      </c>
      <c r="AC614" s="92">
        <v>2.1446999999999998</v>
      </c>
      <c r="AD614" s="92">
        <v>4.4362000000000004</v>
      </c>
      <c r="AH614" s="92">
        <v>0.33510000000000001</v>
      </c>
      <c r="AI614" s="92">
        <v>1.1071</v>
      </c>
      <c r="AK614" s="92">
        <v>0.36430000000000001</v>
      </c>
      <c r="AL614" s="92">
        <v>1.1808000000000001</v>
      </c>
      <c r="AN614" s="92">
        <v>0.31659999999999999</v>
      </c>
      <c r="AO614" s="92">
        <v>1.0855999999999999</v>
      </c>
      <c r="AP614" s="92">
        <v>2.2932000000000001</v>
      </c>
      <c r="AQ614" s="92">
        <v>1.1205000000000001</v>
      </c>
      <c r="AR614" s="92">
        <v>2.3136999999999999</v>
      </c>
      <c r="AX614" s="92">
        <v>2.0093000000000001</v>
      </c>
      <c r="AY614" s="92">
        <v>2.1817000000000002</v>
      </c>
      <c r="BA614" s="92">
        <v>4.5605000000000002</v>
      </c>
    </row>
    <row r="615" spans="1:53">
      <c r="A615" s="92">
        <v>0.32750000000000001</v>
      </c>
      <c r="B615" s="92">
        <v>1.0993999999999999</v>
      </c>
      <c r="D615" s="92">
        <v>5.0869999999999997</v>
      </c>
      <c r="H615" s="92">
        <v>0.37440000000000001</v>
      </c>
      <c r="I615" s="92">
        <v>1.1848000000000001</v>
      </c>
      <c r="K615" s="92">
        <v>0.41510000000000002</v>
      </c>
      <c r="L615" s="92">
        <v>1.2841</v>
      </c>
      <c r="M615" s="92">
        <v>3.0758999999999999</v>
      </c>
      <c r="N615" s="92">
        <v>0.3523</v>
      </c>
      <c r="O615" s="92">
        <v>1.1609</v>
      </c>
      <c r="Q615" s="92">
        <v>1.1966000000000001</v>
      </c>
      <c r="R615" s="92">
        <v>2.4670000000000001</v>
      </c>
      <c r="AA615" s="92">
        <v>0.2863</v>
      </c>
      <c r="AB615" s="92">
        <v>1.0222</v>
      </c>
      <c r="AC615" s="92">
        <v>2.1454</v>
      </c>
      <c r="AD615" s="92">
        <v>4.4375</v>
      </c>
      <c r="AH615" s="92">
        <v>0.33529999999999999</v>
      </c>
      <c r="AI615" s="92">
        <v>1.1074999999999999</v>
      </c>
      <c r="AK615" s="92">
        <v>0.36449999999999999</v>
      </c>
      <c r="AL615" s="92">
        <v>1.1812</v>
      </c>
      <c r="AN615" s="92">
        <v>0.31680000000000003</v>
      </c>
      <c r="AO615" s="92">
        <v>1.0860000000000001</v>
      </c>
      <c r="AP615" s="92">
        <v>2.294</v>
      </c>
      <c r="AQ615" s="92">
        <v>1.1209</v>
      </c>
      <c r="AR615" s="92">
        <v>2.3144999999999998</v>
      </c>
      <c r="AX615" s="92">
        <v>2.0099999999999998</v>
      </c>
      <c r="AY615" s="92">
        <v>2.1825000000000001</v>
      </c>
      <c r="BA615" s="92">
        <v>4.5624000000000002</v>
      </c>
    </row>
    <row r="616" spans="1:53">
      <c r="A616" s="92">
        <v>0.32769999999999999</v>
      </c>
      <c r="B616" s="92">
        <v>1.0996999999999999</v>
      </c>
      <c r="D616" s="92">
        <v>5.0884999999999998</v>
      </c>
      <c r="H616" s="92">
        <v>0.37459999999999999</v>
      </c>
      <c r="I616" s="92">
        <v>1.1852</v>
      </c>
      <c r="K616" s="92">
        <v>0.4153</v>
      </c>
      <c r="L616" s="92">
        <v>1.2845</v>
      </c>
      <c r="M616" s="92">
        <v>3.0768</v>
      </c>
      <c r="N616" s="92">
        <v>0.35249999999999998</v>
      </c>
      <c r="O616" s="92">
        <v>1.1612</v>
      </c>
      <c r="Q616" s="92">
        <v>1.1970000000000001</v>
      </c>
      <c r="R616" s="92">
        <v>2.4676999999999998</v>
      </c>
      <c r="AA616" s="92">
        <v>0.28639999999999999</v>
      </c>
      <c r="AB616" s="92">
        <v>1.0225</v>
      </c>
      <c r="AC616" s="92">
        <v>2.1461000000000001</v>
      </c>
      <c r="AD616" s="92">
        <v>4.4389000000000003</v>
      </c>
      <c r="AH616" s="92">
        <v>0.33550000000000002</v>
      </c>
      <c r="AI616" s="92">
        <v>1.1079000000000001</v>
      </c>
      <c r="AK616" s="92">
        <v>0.36470000000000002</v>
      </c>
      <c r="AL616" s="92">
        <v>1.1816</v>
      </c>
      <c r="AN616" s="92">
        <v>0.317</v>
      </c>
      <c r="AO616" s="92">
        <v>1.0864</v>
      </c>
      <c r="AP616" s="92">
        <v>2.2947000000000002</v>
      </c>
      <c r="AQ616" s="92">
        <v>1.1212</v>
      </c>
      <c r="AR616" s="92">
        <v>2.3151999999999999</v>
      </c>
      <c r="AX616" s="92">
        <v>2.0108000000000001</v>
      </c>
      <c r="AY616" s="92">
        <v>2.1833</v>
      </c>
      <c r="BA616" s="92">
        <v>4.5643000000000002</v>
      </c>
    </row>
    <row r="617" spans="1:53">
      <c r="A617" s="92">
        <v>0.32790000000000002</v>
      </c>
      <c r="B617" s="92">
        <v>1.1001000000000001</v>
      </c>
      <c r="D617" s="92">
        <v>5.0899000000000001</v>
      </c>
      <c r="H617" s="92">
        <v>0.37480000000000002</v>
      </c>
      <c r="I617" s="92">
        <v>1.1856</v>
      </c>
      <c r="K617" s="92">
        <v>0.41560000000000002</v>
      </c>
      <c r="L617" s="92">
        <v>1.2849999999999999</v>
      </c>
      <c r="M617" s="92">
        <v>3.0777999999999999</v>
      </c>
      <c r="N617" s="92">
        <v>0.35270000000000001</v>
      </c>
      <c r="O617" s="92">
        <v>1.1616</v>
      </c>
      <c r="Q617" s="92">
        <v>1.1974</v>
      </c>
      <c r="R617" s="92">
        <v>2.4685000000000001</v>
      </c>
      <c r="AA617" s="92">
        <v>0.28660000000000002</v>
      </c>
      <c r="AB617" s="92">
        <v>1.0228999999999999</v>
      </c>
      <c r="AC617" s="92">
        <v>2.1467000000000001</v>
      </c>
      <c r="AD617" s="92">
        <v>4.4401999999999999</v>
      </c>
      <c r="AH617" s="92">
        <v>0.3357</v>
      </c>
      <c r="AI617" s="92">
        <v>1.1082000000000001</v>
      </c>
      <c r="AK617" s="92">
        <v>0.36499999999999999</v>
      </c>
      <c r="AL617" s="92">
        <v>1.1819999999999999</v>
      </c>
      <c r="AN617" s="92">
        <v>0.31719999999999998</v>
      </c>
      <c r="AO617" s="92">
        <v>1.0868</v>
      </c>
      <c r="AP617" s="92">
        <v>2.2955000000000001</v>
      </c>
      <c r="AQ617" s="92">
        <v>1.1215999999999999</v>
      </c>
      <c r="AR617" s="92">
        <v>2.3159999999999998</v>
      </c>
      <c r="AX617" s="92">
        <v>2.0114999999999998</v>
      </c>
      <c r="AY617" s="92">
        <v>2.1842000000000001</v>
      </c>
      <c r="BA617" s="92">
        <v>4.5662000000000003</v>
      </c>
    </row>
    <row r="618" spans="1:53">
      <c r="A618" s="92">
        <v>0.3281</v>
      </c>
      <c r="B618" s="92">
        <v>1.1005</v>
      </c>
      <c r="D618" s="92">
        <v>5.0914000000000001</v>
      </c>
      <c r="H618" s="92">
        <v>0.375</v>
      </c>
      <c r="I618" s="92">
        <v>1.1859999999999999</v>
      </c>
      <c r="K618" s="92">
        <v>0.4158</v>
      </c>
      <c r="L618" s="92">
        <v>1.2855000000000001</v>
      </c>
      <c r="M618" s="92">
        <v>3.0787</v>
      </c>
      <c r="N618" s="92">
        <v>0.35289999999999999</v>
      </c>
      <c r="O618" s="92">
        <v>1.1619999999999999</v>
      </c>
      <c r="Q618" s="92">
        <v>1.1978</v>
      </c>
      <c r="R618" s="92">
        <v>2.4693000000000001</v>
      </c>
      <c r="AA618" s="92">
        <v>0.2868</v>
      </c>
      <c r="AB618" s="92">
        <v>1.0232000000000001</v>
      </c>
      <c r="AC618" s="92">
        <v>2.1474000000000002</v>
      </c>
      <c r="AD618" s="92">
        <v>4.4414999999999996</v>
      </c>
      <c r="AH618" s="92">
        <v>0.33579999999999999</v>
      </c>
      <c r="AI618" s="92">
        <v>1.1086</v>
      </c>
      <c r="AK618" s="92">
        <v>0.36520000000000002</v>
      </c>
      <c r="AL618" s="92">
        <v>1.1823999999999999</v>
      </c>
      <c r="AN618" s="92">
        <v>0.31730000000000003</v>
      </c>
      <c r="AO618" s="92">
        <v>1.0871</v>
      </c>
      <c r="AP618" s="92">
        <v>2.2963</v>
      </c>
      <c r="AQ618" s="92">
        <v>1.1218999999999999</v>
      </c>
      <c r="AR618" s="92">
        <v>2.3167</v>
      </c>
      <c r="AX618" s="92">
        <v>2.0122</v>
      </c>
      <c r="AY618" s="92">
        <v>2.1850000000000001</v>
      </c>
      <c r="BA618" s="92">
        <v>4.5679999999999996</v>
      </c>
    </row>
    <row r="619" spans="1:53">
      <c r="A619" s="92">
        <v>0.32819999999999999</v>
      </c>
      <c r="B619" s="92">
        <v>1.1008</v>
      </c>
      <c r="D619" s="92">
        <v>5.0929000000000002</v>
      </c>
      <c r="H619" s="92">
        <v>0.37519999999999998</v>
      </c>
      <c r="I619" s="92">
        <v>1.1863999999999999</v>
      </c>
      <c r="K619" s="92">
        <v>0.41599999999999998</v>
      </c>
      <c r="L619" s="92">
        <v>1.2859</v>
      </c>
      <c r="M619" s="92">
        <v>3.0796000000000001</v>
      </c>
      <c r="N619" s="92">
        <v>0.35310000000000002</v>
      </c>
      <c r="O619" s="92">
        <v>1.1624000000000001</v>
      </c>
      <c r="Q619" s="92">
        <v>1.1981999999999999</v>
      </c>
      <c r="R619" s="92">
        <v>2.4701</v>
      </c>
      <c r="AA619" s="92">
        <v>0.28689999999999999</v>
      </c>
      <c r="AB619" s="92">
        <v>1.0235000000000001</v>
      </c>
      <c r="AC619" s="92">
        <v>2.1480999999999999</v>
      </c>
      <c r="AD619" s="92">
        <v>4.4428999999999998</v>
      </c>
      <c r="AH619" s="92">
        <v>0.33600000000000002</v>
      </c>
      <c r="AI619" s="92">
        <v>1.109</v>
      </c>
      <c r="AK619" s="92">
        <v>0.3654</v>
      </c>
      <c r="AL619" s="92">
        <v>1.1829000000000001</v>
      </c>
      <c r="AN619" s="92">
        <v>0.3175</v>
      </c>
      <c r="AO619" s="92">
        <v>1.0874999999999999</v>
      </c>
      <c r="AP619" s="92">
        <v>2.2970000000000002</v>
      </c>
      <c r="AQ619" s="92">
        <v>1.1223000000000001</v>
      </c>
      <c r="AR619" s="92">
        <v>2.3174000000000001</v>
      </c>
      <c r="AX619" s="92">
        <v>2.0129999999999999</v>
      </c>
      <c r="AY619" s="92">
        <v>2.1859000000000002</v>
      </c>
      <c r="BA619" s="92">
        <v>4.5698999999999996</v>
      </c>
    </row>
    <row r="620" spans="1:53">
      <c r="A620" s="92">
        <v>0.32840000000000003</v>
      </c>
      <c r="B620" s="92">
        <v>1.1012</v>
      </c>
      <c r="D620" s="92">
        <v>5.0942999999999996</v>
      </c>
      <c r="H620" s="92">
        <v>0.37540000000000001</v>
      </c>
      <c r="I620" s="92">
        <v>1.1868000000000001</v>
      </c>
      <c r="K620" s="92">
        <v>0.4163</v>
      </c>
      <c r="L620" s="92">
        <v>1.2864</v>
      </c>
      <c r="M620" s="92">
        <v>3.0806</v>
      </c>
      <c r="N620" s="92">
        <v>0.3533</v>
      </c>
      <c r="O620" s="92">
        <v>1.1628000000000001</v>
      </c>
      <c r="Q620" s="92">
        <v>1.1986000000000001</v>
      </c>
      <c r="R620" s="92">
        <v>2.4708000000000001</v>
      </c>
      <c r="AA620" s="92">
        <v>0.28710000000000002</v>
      </c>
      <c r="AB620" s="92">
        <v>1.0239</v>
      </c>
      <c r="AC620" s="92">
        <v>2.1486999999999998</v>
      </c>
      <c r="AD620" s="92">
        <v>4.4442000000000004</v>
      </c>
      <c r="AH620" s="92">
        <v>0.3362</v>
      </c>
      <c r="AI620" s="92">
        <v>1.1093999999999999</v>
      </c>
      <c r="AK620" s="92">
        <v>0.36559999999999998</v>
      </c>
      <c r="AL620" s="92">
        <v>1.1833</v>
      </c>
      <c r="AN620" s="92">
        <v>0.31769999999999998</v>
      </c>
      <c r="AO620" s="92">
        <v>1.0879000000000001</v>
      </c>
      <c r="AP620" s="92">
        <v>2.2978000000000001</v>
      </c>
      <c r="AQ620" s="92">
        <v>1.1227</v>
      </c>
      <c r="AR620" s="92">
        <v>2.3182</v>
      </c>
      <c r="AX620" s="92">
        <v>2.0137</v>
      </c>
      <c r="AY620" s="92">
        <v>2.1867000000000001</v>
      </c>
      <c r="BA620" s="92">
        <v>4.5717999999999996</v>
      </c>
    </row>
    <row r="621" spans="1:53">
      <c r="A621" s="92">
        <v>0.3286</v>
      </c>
      <c r="B621" s="92">
        <v>1.1014999999999999</v>
      </c>
      <c r="D621" s="92">
        <v>5.0957999999999997</v>
      </c>
      <c r="H621" s="92">
        <v>0.3755</v>
      </c>
      <c r="I621" s="92">
        <v>1.1872</v>
      </c>
      <c r="K621" s="92">
        <v>0.41649999999999998</v>
      </c>
      <c r="L621" s="92">
        <v>1.2868999999999999</v>
      </c>
      <c r="M621" s="92">
        <v>3.0815000000000001</v>
      </c>
      <c r="N621" s="92">
        <v>0.35349999999999998</v>
      </c>
      <c r="O621" s="92">
        <v>1.1632</v>
      </c>
      <c r="Q621" s="92">
        <v>1.1990000000000001</v>
      </c>
      <c r="R621" s="92">
        <v>2.4716</v>
      </c>
      <c r="AA621" s="92">
        <v>0.28720000000000001</v>
      </c>
      <c r="AB621" s="92">
        <v>1.0242</v>
      </c>
      <c r="AC621" s="92">
        <v>2.1494</v>
      </c>
      <c r="AD621" s="92">
        <v>4.4455</v>
      </c>
      <c r="AH621" s="92">
        <v>0.33639999999999998</v>
      </c>
      <c r="AI621" s="92">
        <v>1.1097999999999999</v>
      </c>
      <c r="AK621" s="92">
        <v>0.36580000000000001</v>
      </c>
      <c r="AL621" s="92">
        <v>1.1837</v>
      </c>
      <c r="AN621" s="92">
        <v>0.31790000000000002</v>
      </c>
      <c r="AO621" s="92">
        <v>1.0883</v>
      </c>
      <c r="AP621" s="92">
        <v>2.2985000000000002</v>
      </c>
      <c r="AQ621" s="92">
        <v>1.123</v>
      </c>
      <c r="AR621" s="92">
        <v>2.3189000000000002</v>
      </c>
      <c r="AX621" s="92">
        <v>2.0145</v>
      </c>
      <c r="AY621" s="92">
        <v>2.1876000000000002</v>
      </c>
      <c r="BA621" s="92">
        <v>4.5736999999999997</v>
      </c>
    </row>
    <row r="622" spans="1:53">
      <c r="A622" s="92">
        <v>0.32879999999999998</v>
      </c>
      <c r="B622" s="92">
        <v>1.1019000000000001</v>
      </c>
      <c r="D622" s="92">
        <v>5.0972999999999997</v>
      </c>
      <c r="H622" s="92">
        <v>0.37569999999999998</v>
      </c>
      <c r="I622" s="92">
        <v>1.1876</v>
      </c>
      <c r="K622" s="92">
        <v>0.4168</v>
      </c>
      <c r="L622" s="92">
        <v>1.2874000000000001</v>
      </c>
      <c r="M622" s="92">
        <v>3.0823999999999998</v>
      </c>
      <c r="N622" s="92">
        <v>0.35370000000000001</v>
      </c>
      <c r="O622" s="92">
        <v>1.1636</v>
      </c>
      <c r="Q622" s="92">
        <v>1.1993</v>
      </c>
      <c r="R622" s="92">
        <v>2.4723999999999999</v>
      </c>
      <c r="AA622" s="92">
        <v>0.28739999999999999</v>
      </c>
      <c r="AB622" s="92">
        <v>1.0245</v>
      </c>
      <c r="AC622" s="92">
        <v>2.1501000000000001</v>
      </c>
      <c r="AD622" s="92">
        <v>4.4469000000000003</v>
      </c>
      <c r="AH622" s="92">
        <v>0.33660000000000001</v>
      </c>
      <c r="AI622" s="92">
        <v>1.1102000000000001</v>
      </c>
      <c r="AK622" s="92">
        <v>0.36599999999999999</v>
      </c>
      <c r="AL622" s="92">
        <v>1.1840999999999999</v>
      </c>
      <c r="AN622" s="92">
        <v>0.31809999999999999</v>
      </c>
      <c r="AO622" s="92">
        <v>1.0887</v>
      </c>
      <c r="AP622" s="92">
        <v>2.2993000000000001</v>
      </c>
      <c r="AQ622" s="92">
        <v>1.1234</v>
      </c>
      <c r="AR622" s="92">
        <v>2.3195999999999999</v>
      </c>
      <c r="AX622" s="92">
        <v>2.0152000000000001</v>
      </c>
      <c r="AY622" s="92">
        <v>2.1884000000000001</v>
      </c>
      <c r="BA622" s="92">
        <v>4.5755999999999997</v>
      </c>
    </row>
    <row r="623" spans="1:53">
      <c r="A623" s="92">
        <v>0.32890000000000003</v>
      </c>
      <c r="B623" s="92">
        <v>1.1023000000000001</v>
      </c>
      <c r="D623" s="92">
        <v>5.0987</v>
      </c>
      <c r="H623" s="92">
        <v>0.37590000000000001</v>
      </c>
      <c r="I623" s="92">
        <v>1.1879999999999999</v>
      </c>
      <c r="K623" s="92">
        <v>0.41699999999999998</v>
      </c>
      <c r="L623" s="92">
        <v>1.2878000000000001</v>
      </c>
      <c r="M623" s="92">
        <v>3.0832999999999999</v>
      </c>
      <c r="N623" s="92">
        <v>0.35389999999999999</v>
      </c>
      <c r="O623" s="92">
        <v>1.1639999999999999</v>
      </c>
      <c r="Q623" s="92">
        <v>1.1997</v>
      </c>
      <c r="R623" s="92">
        <v>2.4731999999999998</v>
      </c>
      <c r="AA623" s="92">
        <v>0.28760000000000002</v>
      </c>
      <c r="AB623" s="92">
        <v>1.0247999999999999</v>
      </c>
      <c r="AC623" s="92">
        <v>2.1507000000000001</v>
      </c>
      <c r="AD623" s="92">
        <v>4.4481999999999999</v>
      </c>
      <c r="AH623" s="92">
        <v>0.33679999999999999</v>
      </c>
      <c r="AI623" s="92">
        <v>1.1106</v>
      </c>
      <c r="AK623" s="92">
        <v>0.36620000000000003</v>
      </c>
      <c r="AL623" s="92">
        <v>1.1846000000000001</v>
      </c>
      <c r="AN623" s="92">
        <v>0.31830000000000003</v>
      </c>
      <c r="AO623" s="92">
        <v>1.0891</v>
      </c>
      <c r="AP623" s="92">
        <v>2.3001</v>
      </c>
      <c r="AQ623" s="92">
        <v>1.1237999999999999</v>
      </c>
      <c r="AR623" s="92">
        <v>2.3203999999999998</v>
      </c>
      <c r="AX623" s="92">
        <v>2.0158999999999998</v>
      </c>
      <c r="AY623" s="92">
        <v>2.1892999999999998</v>
      </c>
      <c r="BA623" s="92">
        <v>4.5774999999999997</v>
      </c>
    </row>
    <row r="624" spans="1:53">
      <c r="A624" s="92">
        <v>0.3291</v>
      </c>
      <c r="B624" s="92">
        <v>1.1026</v>
      </c>
      <c r="D624" s="92">
        <v>5.1002000000000001</v>
      </c>
      <c r="H624" s="92">
        <v>0.37609999999999999</v>
      </c>
      <c r="I624" s="92">
        <v>1.1884999999999999</v>
      </c>
      <c r="K624" s="92">
        <v>0.41720000000000002</v>
      </c>
      <c r="L624" s="92">
        <v>1.2883</v>
      </c>
      <c r="M624" s="92">
        <v>3.0842999999999998</v>
      </c>
      <c r="N624" s="92">
        <v>0.35410000000000003</v>
      </c>
      <c r="O624" s="92">
        <v>1.1644000000000001</v>
      </c>
      <c r="Q624" s="92">
        <v>1.2000999999999999</v>
      </c>
      <c r="R624" s="92">
        <v>2.4739</v>
      </c>
      <c r="AA624" s="92">
        <v>0.28770000000000001</v>
      </c>
      <c r="AB624" s="92">
        <v>1.0251999999999999</v>
      </c>
      <c r="AC624" s="92">
        <v>2.1514000000000002</v>
      </c>
      <c r="AD624" s="92">
        <v>4.4496000000000002</v>
      </c>
      <c r="AH624" s="92">
        <v>0.33689999999999998</v>
      </c>
      <c r="AI624" s="92">
        <v>1.1109</v>
      </c>
      <c r="AK624" s="92">
        <v>0.3664</v>
      </c>
      <c r="AL624" s="92">
        <v>1.1850000000000001</v>
      </c>
      <c r="AN624" s="92">
        <v>0.31850000000000001</v>
      </c>
      <c r="AO624" s="92">
        <v>1.0894999999999999</v>
      </c>
      <c r="AP624" s="92">
        <v>2.3008000000000002</v>
      </c>
      <c r="AQ624" s="92">
        <v>1.1241000000000001</v>
      </c>
      <c r="AR624" s="92">
        <v>2.3210999999999999</v>
      </c>
      <c r="AX624" s="92">
        <v>2.0167000000000002</v>
      </c>
      <c r="AY624" s="92">
        <v>2.1901000000000002</v>
      </c>
      <c r="BA624" s="92">
        <v>4.5793999999999997</v>
      </c>
    </row>
    <row r="625" spans="1:53">
      <c r="A625" s="92">
        <v>0.32929999999999998</v>
      </c>
      <c r="B625" s="92">
        <v>1.103</v>
      </c>
      <c r="D625" s="92">
        <v>5.1017000000000001</v>
      </c>
      <c r="H625" s="92">
        <v>0.37630000000000002</v>
      </c>
      <c r="I625" s="92">
        <v>1.1889000000000001</v>
      </c>
      <c r="K625" s="92">
        <v>0.41749999999999998</v>
      </c>
      <c r="L625" s="92">
        <v>1.2887999999999999</v>
      </c>
      <c r="M625" s="92">
        <v>3.0851999999999999</v>
      </c>
      <c r="N625" s="92">
        <v>0.3543</v>
      </c>
      <c r="O625" s="92">
        <v>1.1648000000000001</v>
      </c>
      <c r="Q625" s="92">
        <v>1.2004999999999999</v>
      </c>
      <c r="R625" s="92">
        <v>2.4746999999999999</v>
      </c>
      <c r="AA625" s="92">
        <v>0.28789999999999999</v>
      </c>
      <c r="AB625" s="92">
        <v>1.0255000000000001</v>
      </c>
      <c r="AC625" s="92">
        <v>2.1520000000000001</v>
      </c>
      <c r="AD625" s="92">
        <v>4.4508999999999999</v>
      </c>
      <c r="AH625" s="92">
        <v>0.33710000000000001</v>
      </c>
      <c r="AI625" s="92">
        <v>1.1113</v>
      </c>
      <c r="AK625" s="92">
        <v>0.36659999999999998</v>
      </c>
      <c r="AL625" s="92">
        <v>1.1854</v>
      </c>
      <c r="AN625" s="92">
        <v>0.31869999999999998</v>
      </c>
      <c r="AO625" s="92">
        <v>1.0898000000000001</v>
      </c>
      <c r="AP625" s="92">
        <v>2.3016000000000001</v>
      </c>
      <c r="AQ625" s="92">
        <v>1.1245000000000001</v>
      </c>
      <c r="AR625" s="92">
        <v>2.3218999999999999</v>
      </c>
      <c r="AX625" s="92">
        <v>2.0173999999999999</v>
      </c>
      <c r="AY625" s="92">
        <v>2.1909999999999998</v>
      </c>
      <c r="BA625" s="92">
        <v>4.5811999999999999</v>
      </c>
    </row>
    <row r="626" spans="1:53">
      <c r="A626" s="92">
        <v>0.32950000000000002</v>
      </c>
      <c r="B626" s="92">
        <v>1.1033999999999999</v>
      </c>
      <c r="D626" s="92">
        <v>5.1031000000000004</v>
      </c>
      <c r="H626" s="92">
        <v>0.3765</v>
      </c>
      <c r="I626" s="92">
        <v>1.1893</v>
      </c>
      <c r="K626" s="92">
        <v>0.41770000000000002</v>
      </c>
      <c r="L626" s="92">
        <v>1.2892999999999999</v>
      </c>
      <c r="M626" s="92">
        <v>3.0861000000000001</v>
      </c>
      <c r="N626" s="92">
        <v>0.35449999999999998</v>
      </c>
      <c r="O626" s="92">
        <v>1.1652</v>
      </c>
      <c r="Q626" s="92">
        <v>1.2009000000000001</v>
      </c>
      <c r="R626" s="92">
        <v>2.4754999999999998</v>
      </c>
      <c r="AA626" s="92">
        <v>0.28810000000000002</v>
      </c>
      <c r="AB626" s="92">
        <v>1.0258</v>
      </c>
      <c r="AC626" s="92">
        <v>2.1526999999999998</v>
      </c>
      <c r="AD626" s="92">
        <v>4.4522000000000004</v>
      </c>
      <c r="AH626" s="92">
        <v>0.33729999999999999</v>
      </c>
      <c r="AI626" s="92">
        <v>1.1116999999999999</v>
      </c>
      <c r="AK626" s="92">
        <v>0.36680000000000001</v>
      </c>
      <c r="AL626" s="92">
        <v>1.1858</v>
      </c>
      <c r="AN626" s="92">
        <v>0.31879999999999997</v>
      </c>
      <c r="AO626" s="92">
        <v>1.0902000000000001</v>
      </c>
      <c r="AP626" s="92">
        <v>2.3022999999999998</v>
      </c>
      <c r="AQ626" s="92">
        <v>1.1248</v>
      </c>
      <c r="AR626" s="92">
        <v>2.3226</v>
      </c>
      <c r="AX626" s="92">
        <v>2.0182000000000002</v>
      </c>
      <c r="AY626" s="92">
        <v>2.1918000000000002</v>
      </c>
      <c r="BA626" s="92">
        <v>4.5831</v>
      </c>
    </row>
    <row r="627" spans="1:53">
      <c r="A627" s="92">
        <v>0.3296</v>
      </c>
      <c r="B627" s="92">
        <v>1.1036999999999999</v>
      </c>
      <c r="D627" s="92">
        <v>5.1045999999999996</v>
      </c>
      <c r="H627" s="92">
        <v>0.37669999999999998</v>
      </c>
      <c r="I627" s="92">
        <v>1.1897</v>
      </c>
      <c r="K627" s="92">
        <v>0.41789999999999999</v>
      </c>
      <c r="L627" s="92">
        <v>1.2897000000000001</v>
      </c>
      <c r="M627" s="92">
        <v>3.0871</v>
      </c>
      <c r="N627" s="92">
        <v>0.35470000000000002</v>
      </c>
      <c r="O627" s="92">
        <v>1.1656</v>
      </c>
      <c r="Q627" s="92">
        <v>1.2013</v>
      </c>
      <c r="R627" s="92">
        <v>2.4763000000000002</v>
      </c>
      <c r="AA627" s="92">
        <v>0.28820000000000001</v>
      </c>
      <c r="AB627" s="92">
        <v>1.0262</v>
      </c>
      <c r="AC627" s="92">
        <v>2.1534</v>
      </c>
      <c r="AD627" s="92">
        <v>4.4535999999999998</v>
      </c>
      <c r="AH627" s="92">
        <v>0.33750000000000002</v>
      </c>
      <c r="AI627" s="92">
        <v>1.1121000000000001</v>
      </c>
      <c r="AK627" s="92">
        <v>0.36699999999999999</v>
      </c>
      <c r="AL627" s="92">
        <v>1.1862999999999999</v>
      </c>
      <c r="AN627" s="92">
        <v>0.31900000000000001</v>
      </c>
      <c r="AO627" s="92">
        <v>1.0906</v>
      </c>
      <c r="AP627" s="92">
        <v>2.3031000000000001</v>
      </c>
      <c r="AQ627" s="92">
        <v>1.1252</v>
      </c>
      <c r="AR627" s="92">
        <v>2.3233000000000001</v>
      </c>
      <c r="AX627" s="92">
        <v>2.0188999999999999</v>
      </c>
      <c r="AY627" s="92">
        <v>2.1926999999999999</v>
      </c>
      <c r="BA627" s="92">
        <v>4.585</v>
      </c>
    </row>
    <row r="628" spans="1:53">
      <c r="A628" s="92">
        <v>0.32979999999999998</v>
      </c>
      <c r="B628" s="92">
        <v>1.1041000000000001</v>
      </c>
      <c r="D628" s="92">
        <v>5.1060999999999996</v>
      </c>
      <c r="H628" s="92">
        <v>0.37690000000000001</v>
      </c>
      <c r="I628" s="92">
        <v>1.1900999999999999</v>
      </c>
      <c r="K628" s="92">
        <v>0.41820000000000002</v>
      </c>
      <c r="L628" s="92">
        <v>1.2902</v>
      </c>
      <c r="M628" s="92">
        <v>3.0880000000000001</v>
      </c>
      <c r="N628" s="92">
        <v>0.35489999999999999</v>
      </c>
      <c r="O628" s="92">
        <v>1.1659999999999999</v>
      </c>
      <c r="Q628" s="92">
        <v>1.2017</v>
      </c>
      <c r="R628" s="92">
        <v>2.4769999999999999</v>
      </c>
      <c r="AA628" s="92">
        <v>0.28839999999999999</v>
      </c>
      <c r="AB628" s="92">
        <v>1.0265</v>
      </c>
      <c r="AC628" s="92">
        <v>2.1539999999999999</v>
      </c>
      <c r="AD628" s="92">
        <v>4.4549000000000003</v>
      </c>
      <c r="AH628" s="92">
        <v>0.3377</v>
      </c>
      <c r="AI628" s="92">
        <v>1.1125</v>
      </c>
      <c r="AK628" s="92">
        <v>0.36720000000000003</v>
      </c>
      <c r="AL628" s="92">
        <v>1.1867000000000001</v>
      </c>
      <c r="AN628" s="92">
        <v>0.31919999999999998</v>
      </c>
      <c r="AO628" s="92">
        <v>1.091</v>
      </c>
      <c r="AP628" s="92">
        <v>2.3039000000000001</v>
      </c>
      <c r="AQ628" s="92">
        <v>1.1255999999999999</v>
      </c>
      <c r="AR628" s="92">
        <v>2.3241000000000001</v>
      </c>
      <c r="AX628" s="92">
        <v>2.0196999999999998</v>
      </c>
      <c r="AY628" s="92">
        <v>2.1934999999999998</v>
      </c>
      <c r="BA628" s="92">
        <v>4.5869</v>
      </c>
    </row>
    <row r="629" spans="1:53">
      <c r="A629" s="92">
        <v>0.33</v>
      </c>
      <c r="B629" s="92">
        <v>1.1044</v>
      </c>
      <c r="D629" s="92">
        <v>5.1074999999999999</v>
      </c>
      <c r="H629" s="92">
        <v>0.37709999999999999</v>
      </c>
      <c r="I629" s="92">
        <v>1.1904999999999999</v>
      </c>
      <c r="K629" s="92">
        <v>0.41839999999999999</v>
      </c>
      <c r="L629" s="92">
        <v>1.2907</v>
      </c>
      <c r="M629" s="92">
        <v>3.0889000000000002</v>
      </c>
      <c r="N629" s="92">
        <v>0.35510000000000003</v>
      </c>
      <c r="O629" s="92">
        <v>1.1664000000000001</v>
      </c>
      <c r="Q629" s="92">
        <v>1.2020999999999999</v>
      </c>
      <c r="R629" s="92">
        <v>2.4777999999999998</v>
      </c>
      <c r="AA629" s="92">
        <v>0.28849999999999998</v>
      </c>
      <c r="AB629" s="92">
        <v>1.0267999999999999</v>
      </c>
      <c r="AC629" s="92">
        <v>2.1547000000000001</v>
      </c>
      <c r="AD629" s="92">
        <v>4.4562999999999997</v>
      </c>
      <c r="AH629" s="92">
        <v>0.33789999999999998</v>
      </c>
      <c r="AI629" s="92">
        <v>1.1129</v>
      </c>
      <c r="AK629" s="92">
        <v>0.3674</v>
      </c>
      <c r="AL629" s="92">
        <v>1.1871</v>
      </c>
      <c r="AN629" s="92">
        <v>0.31940000000000002</v>
      </c>
      <c r="AO629" s="92">
        <v>1.0913999999999999</v>
      </c>
      <c r="AP629" s="92">
        <v>2.3046000000000002</v>
      </c>
      <c r="AQ629" s="92">
        <v>1.1258999999999999</v>
      </c>
      <c r="AR629" s="92">
        <v>2.3248000000000002</v>
      </c>
      <c r="AX629" s="92">
        <v>2.0204</v>
      </c>
      <c r="AY629" s="92">
        <v>2.1943999999999999</v>
      </c>
      <c r="BA629" s="92">
        <v>4.5888</v>
      </c>
    </row>
    <row r="630" spans="1:53">
      <c r="A630" s="92">
        <v>0.33019999999999999</v>
      </c>
      <c r="B630" s="92">
        <v>1.1048</v>
      </c>
      <c r="D630" s="92">
        <v>5.109</v>
      </c>
      <c r="H630" s="92">
        <v>0.37730000000000002</v>
      </c>
      <c r="I630" s="92">
        <v>1.1909000000000001</v>
      </c>
      <c r="K630" s="92">
        <v>0.41860000000000003</v>
      </c>
      <c r="L630" s="92">
        <v>1.2911999999999999</v>
      </c>
      <c r="M630" s="92">
        <v>3.0899000000000001</v>
      </c>
      <c r="N630" s="92">
        <v>0.3553</v>
      </c>
      <c r="O630" s="92">
        <v>1.1668000000000001</v>
      </c>
      <c r="Q630" s="92">
        <v>1.2023999999999999</v>
      </c>
      <c r="R630" s="92">
        <v>2.4786000000000001</v>
      </c>
      <c r="AA630" s="92">
        <v>0.28870000000000001</v>
      </c>
      <c r="AB630" s="92">
        <v>1.0271999999999999</v>
      </c>
      <c r="AC630" s="92">
        <v>2.1554000000000002</v>
      </c>
      <c r="AD630" s="92">
        <v>4.4576000000000002</v>
      </c>
      <c r="AH630" s="92">
        <v>0.33800000000000002</v>
      </c>
      <c r="AI630" s="92">
        <v>1.1133</v>
      </c>
      <c r="AK630" s="92">
        <v>0.36759999999999998</v>
      </c>
      <c r="AL630" s="92">
        <v>1.1875</v>
      </c>
      <c r="AN630" s="92">
        <v>0.3196</v>
      </c>
      <c r="AO630" s="92">
        <v>1.0918000000000001</v>
      </c>
      <c r="AP630" s="92">
        <v>2.3054000000000001</v>
      </c>
      <c r="AQ630" s="92">
        <v>1.1263000000000001</v>
      </c>
      <c r="AR630" s="92">
        <v>2.3256000000000001</v>
      </c>
      <c r="AX630" s="92">
        <v>2.0211000000000001</v>
      </c>
      <c r="AY630" s="92">
        <v>2.1951999999999998</v>
      </c>
      <c r="BA630" s="92">
        <v>4.5907</v>
      </c>
    </row>
    <row r="631" spans="1:53">
      <c r="A631" s="92">
        <v>0.33040000000000003</v>
      </c>
      <c r="B631" s="92">
        <v>1.1052</v>
      </c>
      <c r="D631" s="92">
        <v>5.1105</v>
      </c>
      <c r="H631" s="92">
        <v>0.3775</v>
      </c>
      <c r="I631" s="92">
        <v>1.1913</v>
      </c>
      <c r="K631" s="92">
        <v>0.41889999999999999</v>
      </c>
      <c r="L631" s="92">
        <v>1.2916000000000001</v>
      </c>
      <c r="M631" s="92">
        <v>3.0908000000000002</v>
      </c>
      <c r="N631" s="92">
        <v>0.35549999999999998</v>
      </c>
      <c r="O631" s="92">
        <v>1.1672</v>
      </c>
      <c r="Q631" s="92">
        <v>1.2028000000000001</v>
      </c>
      <c r="R631" s="92">
        <v>2.4794</v>
      </c>
      <c r="AA631" s="92">
        <v>0.28889999999999999</v>
      </c>
      <c r="AB631" s="92">
        <v>1.0275000000000001</v>
      </c>
      <c r="AC631" s="92">
        <v>2.1560000000000001</v>
      </c>
      <c r="AD631" s="92">
        <v>4.4588999999999999</v>
      </c>
      <c r="AH631" s="92">
        <v>0.3382</v>
      </c>
      <c r="AI631" s="92">
        <v>1.1135999999999999</v>
      </c>
      <c r="AK631" s="92">
        <v>0.3679</v>
      </c>
      <c r="AL631" s="92">
        <v>1.1879999999999999</v>
      </c>
      <c r="AN631" s="92">
        <v>0.31979999999999997</v>
      </c>
      <c r="AO631" s="92">
        <v>1.0922000000000001</v>
      </c>
      <c r="AP631" s="92">
        <v>2.3062</v>
      </c>
      <c r="AQ631" s="92">
        <v>1.1267</v>
      </c>
      <c r="AR631" s="92">
        <v>2.3262999999999998</v>
      </c>
      <c r="AX631" s="92">
        <v>2.0219</v>
      </c>
      <c r="AY631" s="92">
        <v>2.1960999999999999</v>
      </c>
      <c r="BA631" s="92">
        <v>4.5926</v>
      </c>
    </row>
    <row r="632" spans="1:53">
      <c r="A632" s="92">
        <v>0.33050000000000002</v>
      </c>
      <c r="B632" s="92">
        <v>1.1054999999999999</v>
      </c>
      <c r="D632" s="92">
        <v>5.1120000000000001</v>
      </c>
      <c r="H632" s="92">
        <v>0.37769999999999998</v>
      </c>
      <c r="I632" s="92">
        <v>1.1917</v>
      </c>
      <c r="K632" s="92">
        <v>0.41909999999999997</v>
      </c>
      <c r="L632" s="92">
        <v>1.2921</v>
      </c>
      <c r="M632" s="92">
        <v>3.0916999999999999</v>
      </c>
      <c r="N632" s="92">
        <v>0.35570000000000002</v>
      </c>
      <c r="O632" s="92">
        <v>1.1676</v>
      </c>
      <c r="Q632" s="92">
        <v>1.2032</v>
      </c>
      <c r="R632" s="92">
        <v>2.4802</v>
      </c>
      <c r="AA632" s="92">
        <v>0.28899999999999998</v>
      </c>
      <c r="AB632" s="92">
        <v>1.0279</v>
      </c>
      <c r="AC632" s="92">
        <v>2.1566999999999998</v>
      </c>
      <c r="AD632" s="92">
        <v>4.4603000000000002</v>
      </c>
      <c r="AH632" s="92">
        <v>0.33839999999999998</v>
      </c>
      <c r="AI632" s="92">
        <v>1.1140000000000001</v>
      </c>
      <c r="AK632" s="92">
        <v>0.36809999999999998</v>
      </c>
      <c r="AL632" s="92">
        <v>1.1883999999999999</v>
      </c>
      <c r="AN632" s="92">
        <v>0.32</v>
      </c>
      <c r="AO632" s="92">
        <v>1.0926</v>
      </c>
      <c r="AP632" s="92">
        <v>2.3069000000000002</v>
      </c>
      <c r="AQ632" s="92">
        <v>1.127</v>
      </c>
      <c r="AR632" s="92">
        <v>2.327</v>
      </c>
      <c r="AX632" s="92">
        <v>2.0226000000000002</v>
      </c>
      <c r="AY632" s="92">
        <v>2.1968999999999999</v>
      </c>
      <c r="BA632" s="92">
        <v>4.5945</v>
      </c>
    </row>
    <row r="633" spans="1:53">
      <c r="A633" s="92">
        <v>0.33069999999999999</v>
      </c>
      <c r="B633" s="92">
        <v>1.1059000000000001</v>
      </c>
      <c r="D633" s="92">
        <v>5.1134000000000004</v>
      </c>
      <c r="H633" s="92">
        <v>0.37790000000000001</v>
      </c>
      <c r="I633" s="92">
        <v>1.1920999999999999</v>
      </c>
      <c r="K633" s="92">
        <v>0.41930000000000001</v>
      </c>
      <c r="L633" s="92">
        <v>1.2926</v>
      </c>
      <c r="M633" s="92">
        <v>3.0926999999999998</v>
      </c>
      <c r="N633" s="92">
        <v>0.35589999999999999</v>
      </c>
      <c r="O633" s="92">
        <v>1.1679999999999999</v>
      </c>
      <c r="Q633" s="92">
        <v>1.2036</v>
      </c>
      <c r="R633" s="92">
        <v>2.4809000000000001</v>
      </c>
      <c r="AA633" s="92">
        <v>0.28920000000000001</v>
      </c>
      <c r="AB633" s="92">
        <v>1.0282</v>
      </c>
      <c r="AC633" s="92">
        <v>2.1574</v>
      </c>
      <c r="AD633" s="92">
        <v>4.4615999999999998</v>
      </c>
      <c r="AH633" s="92">
        <v>0.33860000000000001</v>
      </c>
      <c r="AI633" s="92">
        <v>1.1144000000000001</v>
      </c>
      <c r="AK633" s="92">
        <v>0.36830000000000002</v>
      </c>
      <c r="AL633" s="92">
        <v>1.1888000000000001</v>
      </c>
      <c r="AN633" s="92">
        <v>0.32019999999999998</v>
      </c>
      <c r="AO633" s="92">
        <v>1.093</v>
      </c>
      <c r="AP633" s="92">
        <v>2.3077000000000001</v>
      </c>
      <c r="AQ633" s="92">
        <v>1.1274</v>
      </c>
      <c r="AR633" s="92">
        <v>2.3277999999999999</v>
      </c>
      <c r="AX633" s="92">
        <v>2.0234000000000001</v>
      </c>
      <c r="AY633" s="92">
        <v>2.1978</v>
      </c>
      <c r="BA633" s="92">
        <v>4.5964</v>
      </c>
    </row>
    <row r="634" spans="1:53">
      <c r="A634" s="92">
        <v>0.33090000000000003</v>
      </c>
      <c r="B634" s="92">
        <v>1.1063000000000001</v>
      </c>
      <c r="D634" s="92">
        <v>5.1148999999999996</v>
      </c>
      <c r="H634" s="92">
        <v>0.37809999999999999</v>
      </c>
      <c r="I634" s="92">
        <v>1.1924999999999999</v>
      </c>
      <c r="K634" s="92">
        <v>0.41959999999999997</v>
      </c>
      <c r="L634" s="92">
        <v>1.2930999999999999</v>
      </c>
      <c r="M634" s="92">
        <v>3.0935999999999999</v>
      </c>
      <c r="N634" s="92">
        <v>0.35610000000000003</v>
      </c>
      <c r="O634" s="92">
        <v>1.1684000000000001</v>
      </c>
      <c r="Q634" s="92">
        <v>1.204</v>
      </c>
      <c r="R634" s="92">
        <v>2.4817</v>
      </c>
      <c r="AA634" s="92">
        <v>0.2893</v>
      </c>
      <c r="AB634" s="92">
        <v>1.0285</v>
      </c>
      <c r="AC634" s="92">
        <v>2.1581000000000001</v>
      </c>
      <c r="AD634" s="92">
        <v>4.4630000000000001</v>
      </c>
      <c r="AH634" s="92">
        <v>0.33879999999999999</v>
      </c>
      <c r="AI634" s="92">
        <v>1.1148</v>
      </c>
      <c r="AK634" s="92">
        <v>0.36849999999999999</v>
      </c>
      <c r="AL634" s="92">
        <v>1.1892</v>
      </c>
      <c r="AN634" s="92">
        <v>0.32040000000000002</v>
      </c>
      <c r="AO634" s="92">
        <v>1.0932999999999999</v>
      </c>
      <c r="AP634" s="92">
        <v>2.3085</v>
      </c>
      <c r="AQ634" s="92">
        <v>1.1276999999999999</v>
      </c>
      <c r="AR634" s="92">
        <v>2.3285</v>
      </c>
      <c r="AX634" s="92">
        <v>2.0240999999999998</v>
      </c>
      <c r="AY634" s="92">
        <v>2.1985999999999999</v>
      </c>
      <c r="BA634" s="92">
        <v>4.5983000000000001</v>
      </c>
    </row>
    <row r="635" spans="1:53">
      <c r="A635" s="92">
        <v>0.33110000000000001</v>
      </c>
      <c r="B635" s="92">
        <v>1.1066</v>
      </c>
      <c r="D635" s="92">
        <v>5.1163999999999996</v>
      </c>
      <c r="H635" s="92">
        <v>0.37830000000000003</v>
      </c>
      <c r="I635" s="92">
        <v>1.1929000000000001</v>
      </c>
      <c r="K635" s="92">
        <v>0.41980000000000001</v>
      </c>
      <c r="L635" s="92">
        <v>1.2935000000000001</v>
      </c>
      <c r="M635" s="92">
        <v>3.0945999999999998</v>
      </c>
      <c r="N635" s="92">
        <v>0.35630000000000001</v>
      </c>
      <c r="O635" s="92">
        <v>1.1688000000000001</v>
      </c>
      <c r="Q635" s="92">
        <v>1.2043999999999999</v>
      </c>
      <c r="R635" s="92">
        <v>2.4824999999999999</v>
      </c>
      <c r="AA635" s="92">
        <v>0.28949999999999998</v>
      </c>
      <c r="AB635" s="92">
        <v>1.0288999999999999</v>
      </c>
      <c r="AC635" s="92">
        <v>2.1587000000000001</v>
      </c>
      <c r="AD635" s="92">
        <v>4.4642999999999997</v>
      </c>
      <c r="AH635" s="92">
        <v>0.33900000000000002</v>
      </c>
      <c r="AI635" s="92">
        <v>1.1152</v>
      </c>
      <c r="AK635" s="92">
        <v>0.36870000000000003</v>
      </c>
      <c r="AL635" s="92">
        <v>1.1897</v>
      </c>
      <c r="AN635" s="92">
        <v>0.3206</v>
      </c>
      <c r="AO635" s="92">
        <v>1.0936999999999999</v>
      </c>
      <c r="AP635" s="92">
        <v>2.3092000000000001</v>
      </c>
      <c r="AQ635" s="92">
        <v>1.1281000000000001</v>
      </c>
      <c r="AR635" s="92">
        <v>2.3292999999999999</v>
      </c>
      <c r="AX635" s="92">
        <v>2.0249000000000001</v>
      </c>
      <c r="AY635" s="92">
        <v>2.1995</v>
      </c>
      <c r="BA635" s="92">
        <v>5.0002000000000004</v>
      </c>
    </row>
    <row r="636" spans="1:53">
      <c r="A636" s="92">
        <v>0.33119999999999999</v>
      </c>
      <c r="B636" s="92">
        <v>1.107</v>
      </c>
      <c r="D636" s="92">
        <v>5.1178999999999997</v>
      </c>
      <c r="H636" s="92">
        <v>0.3785</v>
      </c>
      <c r="I636" s="92">
        <v>1.1933</v>
      </c>
      <c r="K636" s="92">
        <v>0.42009999999999997</v>
      </c>
      <c r="L636" s="92">
        <v>1.294</v>
      </c>
      <c r="M636" s="92">
        <v>3.0954999999999999</v>
      </c>
      <c r="N636" s="92">
        <v>0.35649999999999998</v>
      </c>
      <c r="O636" s="92">
        <v>1.1692</v>
      </c>
      <c r="Q636" s="92">
        <v>1.2048000000000001</v>
      </c>
      <c r="R636" s="92">
        <v>2.4832999999999998</v>
      </c>
      <c r="AA636" s="92">
        <v>0.28970000000000001</v>
      </c>
      <c r="AB636" s="92">
        <v>1.0291999999999999</v>
      </c>
      <c r="AC636" s="92">
        <v>2.1594000000000002</v>
      </c>
      <c r="AD636" s="92">
        <v>4.4657</v>
      </c>
      <c r="AH636" s="92">
        <v>0.3392</v>
      </c>
      <c r="AI636" s="92">
        <v>1.1155999999999999</v>
      </c>
      <c r="AK636" s="92">
        <v>0.36890000000000001</v>
      </c>
      <c r="AL636" s="92">
        <v>1.1900999999999999</v>
      </c>
      <c r="AN636" s="92">
        <v>0.32069999999999999</v>
      </c>
      <c r="AO636" s="92">
        <v>1.0941000000000001</v>
      </c>
      <c r="AP636" s="92">
        <v>2.31</v>
      </c>
      <c r="AQ636" s="92">
        <v>1.1285000000000001</v>
      </c>
      <c r="AR636" s="92">
        <v>2.33</v>
      </c>
      <c r="AX636" s="92">
        <v>2.0255999999999998</v>
      </c>
      <c r="AY636" s="92">
        <v>2.2002999999999999</v>
      </c>
      <c r="BA636" s="92">
        <v>5.0021000000000004</v>
      </c>
    </row>
    <row r="637" spans="1:53">
      <c r="A637" s="92">
        <v>0.33139999999999997</v>
      </c>
      <c r="B637" s="92">
        <v>1.1073999999999999</v>
      </c>
      <c r="D637" s="92">
        <v>5.1193999999999997</v>
      </c>
      <c r="H637" s="92">
        <v>0.37869999999999998</v>
      </c>
      <c r="I637" s="92">
        <v>1.1937</v>
      </c>
      <c r="K637" s="92">
        <v>0.42030000000000001</v>
      </c>
      <c r="L637" s="92">
        <v>1.2945</v>
      </c>
      <c r="M637" s="92">
        <v>3.0964</v>
      </c>
      <c r="N637" s="92">
        <v>0.35659999999999997</v>
      </c>
      <c r="O637" s="92">
        <v>1.1696</v>
      </c>
      <c r="Q637" s="92">
        <v>1.2052</v>
      </c>
      <c r="R637" s="92">
        <v>2.4841000000000002</v>
      </c>
      <c r="AA637" s="92">
        <v>0.2898</v>
      </c>
      <c r="AB637" s="92">
        <v>1.0295000000000001</v>
      </c>
      <c r="AC637" s="92">
        <v>2.1600999999999999</v>
      </c>
      <c r="AD637" s="92">
        <v>4.4669999999999996</v>
      </c>
      <c r="AH637" s="92">
        <v>0.33929999999999999</v>
      </c>
      <c r="AI637" s="92">
        <v>1.1160000000000001</v>
      </c>
      <c r="AK637" s="92">
        <v>0.36909999999999998</v>
      </c>
      <c r="AL637" s="92">
        <v>1.1904999999999999</v>
      </c>
      <c r="AN637" s="92">
        <v>0.32090000000000002</v>
      </c>
      <c r="AO637" s="92">
        <v>1.0945</v>
      </c>
      <c r="AP637" s="92">
        <v>2.3108</v>
      </c>
      <c r="AQ637" s="92">
        <v>1.1288</v>
      </c>
      <c r="AR637" s="92">
        <v>2.3308</v>
      </c>
      <c r="AX637" s="92">
        <v>2.0264000000000002</v>
      </c>
      <c r="AY637" s="92">
        <v>2.2012</v>
      </c>
      <c r="BA637" s="92">
        <v>5.0039999999999996</v>
      </c>
    </row>
    <row r="638" spans="1:53">
      <c r="A638" s="92">
        <v>0.33160000000000001</v>
      </c>
      <c r="B638" s="92">
        <v>1.1076999999999999</v>
      </c>
      <c r="D638" s="92">
        <v>5.1208</v>
      </c>
      <c r="H638" s="92">
        <v>0.37890000000000001</v>
      </c>
      <c r="I638" s="92">
        <v>1.1940999999999999</v>
      </c>
      <c r="K638" s="92">
        <v>0.42049999999999998</v>
      </c>
      <c r="L638" s="92">
        <v>1.2949999999999999</v>
      </c>
      <c r="M638" s="92">
        <v>3.0973999999999999</v>
      </c>
      <c r="N638" s="92">
        <v>0.35680000000000001</v>
      </c>
      <c r="O638" s="92">
        <v>1.17</v>
      </c>
      <c r="Q638" s="92">
        <v>1.2056</v>
      </c>
      <c r="R638" s="92">
        <v>2.4849000000000001</v>
      </c>
      <c r="AA638" s="92">
        <v>0.28999999999999998</v>
      </c>
      <c r="AB638" s="92">
        <v>1.0299</v>
      </c>
      <c r="AC638" s="92">
        <v>2.1606999999999998</v>
      </c>
      <c r="AD638" s="92">
        <v>4.4683999999999999</v>
      </c>
      <c r="AH638" s="92">
        <v>0.33950000000000002</v>
      </c>
      <c r="AI638" s="92">
        <v>1.1164000000000001</v>
      </c>
      <c r="AK638" s="92">
        <v>0.36930000000000002</v>
      </c>
      <c r="AL638" s="92">
        <v>1.1909000000000001</v>
      </c>
      <c r="AN638" s="92">
        <v>0.3211</v>
      </c>
      <c r="AO638" s="92">
        <v>1.0949</v>
      </c>
      <c r="AP638" s="92">
        <v>2.3115000000000001</v>
      </c>
      <c r="AQ638" s="92">
        <v>1.1292</v>
      </c>
      <c r="AR638" s="92">
        <v>2.3315000000000001</v>
      </c>
      <c r="AX638" s="92">
        <v>2.0270999999999999</v>
      </c>
      <c r="AY638" s="92">
        <v>2.202</v>
      </c>
      <c r="BA638" s="92">
        <v>5.0058999999999996</v>
      </c>
    </row>
    <row r="639" spans="1:53">
      <c r="A639" s="92">
        <v>0.33179999999999998</v>
      </c>
      <c r="B639" s="92">
        <v>1.1081000000000001</v>
      </c>
      <c r="D639" s="92">
        <v>5.1223000000000001</v>
      </c>
      <c r="H639" s="92">
        <v>0.37909999999999999</v>
      </c>
      <c r="I639" s="92">
        <v>1.1946000000000001</v>
      </c>
      <c r="K639" s="92">
        <v>0.42080000000000001</v>
      </c>
      <c r="L639" s="92">
        <v>1.2954000000000001</v>
      </c>
      <c r="M639" s="92">
        <v>3.0983000000000001</v>
      </c>
      <c r="N639" s="92">
        <v>0.35699999999999998</v>
      </c>
      <c r="O639" s="92">
        <v>1.1704000000000001</v>
      </c>
      <c r="Q639" s="92">
        <v>1.2059</v>
      </c>
      <c r="R639" s="92">
        <v>2.4855999999999998</v>
      </c>
      <c r="AA639" s="92">
        <v>0.29020000000000001</v>
      </c>
      <c r="AB639" s="92">
        <v>1.0302</v>
      </c>
      <c r="AC639" s="92">
        <v>2.1614</v>
      </c>
      <c r="AD639" s="92">
        <v>4.4696999999999996</v>
      </c>
      <c r="AH639" s="92">
        <v>0.3397</v>
      </c>
      <c r="AI639" s="92">
        <v>1.1168</v>
      </c>
      <c r="AK639" s="92">
        <v>0.3695</v>
      </c>
      <c r="AL639" s="92">
        <v>1.1914</v>
      </c>
      <c r="AN639" s="92">
        <v>0.32129999999999997</v>
      </c>
      <c r="AO639" s="92">
        <v>1.0952999999999999</v>
      </c>
      <c r="AP639" s="92">
        <v>2.3123</v>
      </c>
      <c r="AQ639" s="92">
        <v>1.1295999999999999</v>
      </c>
      <c r="AR639" s="92">
        <v>2.3323</v>
      </c>
      <c r="AX639" s="92">
        <v>2.0278999999999998</v>
      </c>
      <c r="AY639" s="92">
        <v>2.2029000000000001</v>
      </c>
      <c r="BA639" s="92">
        <v>5.0077999999999996</v>
      </c>
    </row>
    <row r="640" spans="1:53">
      <c r="A640" s="92">
        <v>0.33200000000000002</v>
      </c>
      <c r="B640" s="92">
        <v>1.1085</v>
      </c>
      <c r="D640" s="92">
        <v>5.1238000000000001</v>
      </c>
      <c r="H640" s="92">
        <v>0.37930000000000003</v>
      </c>
      <c r="I640" s="92">
        <v>1.1950000000000001</v>
      </c>
      <c r="K640" s="92">
        <v>0.42099999999999999</v>
      </c>
      <c r="L640" s="92">
        <v>1.2959000000000001</v>
      </c>
      <c r="M640" s="92">
        <v>3.0992000000000002</v>
      </c>
      <c r="N640" s="92">
        <v>0.35720000000000002</v>
      </c>
      <c r="O640" s="92">
        <v>1.1708000000000001</v>
      </c>
      <c r="Q640" s="92">
        <v>1.2062999999999999</v>
      </c>
      <c r="R640" s="92">
        <v>2.4864000000000002</v>
      </c>
      <c r="AA640" s="92">
        <v>0.2903</v>
      </c>
      <c r="AB640" s="92">
        <v>1.0305</v>
      </c>
      <c r="AC640" s="92">
        <v>2.1621000000000001</v>
      </c>
      <c r="AD640" s="92">
        <v>4.4710999999999999</v>
      </c>
      <c r="AH640" s="92">
        <v>0.33989999999999998</v>
      </c>
      <c r="AI640" s="92">
        <v>1.1172</v>
      </c>
      <c r="AK640" s="92">
        <v>0.36969999999999997</v>
      </c>
      <c r="AL640" s="92">
        <v>1.1918</v>
      </c>
      <c r="AN640" s="92">
        <v>0.32150000000000001</v>
      </c>
      <c r="AO640" s="92">
        <v>1.0956999999999999</v>
      </c>
      <c r="AP640" s="92">
        <v>2.3130999999999999</v>
      </c>
      <c r="AQ640" s="92">
        <v>1.1298999999999999</v>
      </c>
      <c r="AR640" s="92">
        <v>2.3330000000000002</v>
      </c>
      <c r="AX640" s="92">
        <v>2.0286</v>
      </c>
      <c r="AY640" s="92">
        <v>2.2037</v>
      </c>
      <c r="BA640" s="92">
        <v>5.0096999999999996</v>
      </c>
    </row>
    <row r="641" spans="1:53">
      <c r="A641" s="92">
        <v>0.33210000000000001</v>
      </c>
      <c r="B641" s="92">
        <v>1.1088</v>
      </c>
      <c r="D641" s="92">
        <v>5.1253000000000002</v>
      </c>
      <c r="H641" s="92">
        <v>0.3795</v>
      </c>
      <c r="I641" s="92">
        <v>1.1954</v>
      </c>
      <c r="K641" s="92">
        <v>0.42120000000000002</v>
      </c>
      <c r="L641" s="92">
        <v>1.2964</v>
      </c>
      <c r="M641" s="92">
        <v>3.1002000000000001</v>
      </c>
      <c r="N641" s="92">
        <v>0.3574</v>
      </c>
      <c r="O641" s="92">
        <v>1.1712</v>
      </c>
      <c r="Q641" s="92">
        <v>1.2067000000000001</v>
      </c>
      <c r="R641" s="92">
        <v>2.4872000000000001</v>
      </c>
      <c r="AA641" s="92">
        <v>0.29049999999999998</v>
      </c>
      <c r="AB641" s="92">
        <v>1.0308999999999999</v>
      </c>
      <c r="AC641" s="92">
        <v>2.1627000000000001</v>
      </c>
      <c r="AD641" s="92">
        <v>4.4724000000000004</v>
      </c>
      <c r="AH641" s="92">
        <v>0.34010000000000001</v>
      </c>
      <c r="AI641" s="92">
        <v>1.1174999999999999</v>
      </c>
      <c r="AK641" s="92">
        <v>0.36990000000000001</v>
      </c>
      <c r="AL641" s="92">
        <v>1.1921999999999999</v>
      </c>
      <c r="AN641" s="92">
        <v>0.32169999999999999</v>
      </c>
      <c r="AO641" s="92">
        <v>1.0961000000000001</v>
      </c>
      <c r="AP641" s="92">
        <v>2.3138000000000001</v>
      </c>
      <c r="AQ641" s="92">
        <v>1.1303000000000001</v>
      </c>
      <c r="AR641" s="92">
        <v>2.3336999999999999</v>
      </c>
      <c r="AX641" s="92">
        <v>2.0293999999999999</v>
      </c>
      <c r="AY641" s="92">
        <v>2.2046000000000001</v>
      </c>
      <c r="BA641" s="92">
        <v>5.0115999999999996</v>
      </c>
    </row>
    <row r="642" spans="1:53">
      <c r="A642" s="92">
        <v>0.33229999999999998</v>
      </c>
      <c r="B642" s="92">
        <v>1.1092</v>
      </c>
      <c r="D642" s="92">
        <v>5.1268000000000002</v>
      </c>
      <c r="H642" s="92">
        <v>0.37969999999999998</v>
      </c>
      <c r="I642" s="92">
        <v>1.1958</v>
      </c>
      <c r="K642" s="92">
        <v>0.42149999999999999</v>
      </c>
      <c r="L642" s="92">
        <v>1.2968999999999999</v>
      </c>
      <c r="M642" s="92">
        <v>3.1011000000000002</v>
      </c>
      <c r="N642" s="92">
        <v>0.35759999999999997</v>
      </c>
      <c r="O642" s="92">
        <v>1.1716</v>
      </c>
      <c r="Q642" s="92">
        <v>1.2071000000000001</v>
      </c>
      <c r="R642" s="92">
        <v>2.488</v>
      </c>
      <c r="AA642" s="92">
        <v>0.29060000000000002</v>
      </c>
      <c r="AB642" s="92">
        <v>1.0311999999999999</v>
      </c>
      <c r="AC642" s="92">
        <v>2.1634000000000002</v>
      </c>
      <c r="AD642" s="92">
        <v>4.4737999999999998</v>
      </c>
      <c r="AH642" s="92">
        <v>0.34029999999999999</v>
      </c>
      <c r="AI642" s="92">
        <v>1.1178999999999999</v>
      </c>
      <c r="AK642" s="92">
        <v>0.37009999999999998</v>
      </c>
      <c r="AL642" s="92">
        <v>1.1927000000000001</v>
      </c>
      <c r="AN642" s="92">
        <v>0.32190000000000002</v>
      </c>
      <c r="AO642" s="92">
        <v>1.0965</v>
      </c>
      <c r="AP642" s="92">
        <v>2.3146</v>
      </c>
      <c r="AQ642" s="92">
        <v>1.1307</v>
      </c>
      <c r="AR642" s="92">
        <v>2.3344999999999998</v>
      </c>
      <c r="AX642" s="92">
        <v>2.0301</v>
      </c>
      <c r="AY642" s="92">
        <v>2.2054999999999998</v>
      </c>
      <c r="BA642" s="92">
        <v>5.0136000000000003</v>
      </c>
    </row>
    <row r="643" spans="1:53">
      <c r="A643" s="92">
        <v>0.33250000000000002</v>
      </c>
      <c r="B643" s="92">
        <v>1.1095999999999999</v>
      </c>
      <c r="D643" s="92">
        <v>5.1281999999999996</v>
      </c>
      <c r="H643" s="92">
        <v>0.37990000000000002</v>
      </c>
      <c r="I643" s="92">
        <v>1.1961999999999999</v>
      </c>
      <c r="K643" s="92">
        <v>0.42170000000000002</v>
      </c>
      <c r="L643" s="92">
        <v>1.2974000000000001</v>
      </c>
      <c r="M643" s="92">
        <v>3.1021000000000001</v>
      </c>
      <c r="N643" s="92">
        <v>0.35780000000000001</v>
      </c>
      <c r="O643" s="92">
        <v>1.1719999999999999</v>
      </c>
      <c r="Q643" s="92">
        <v>1.2075</v>
      </c>
      <c r="R643" s="92">
        <v>2.4887999999999999</v>
      </c>
      <c r="AA643" s="92">
        <v>0.2908</v>
      </c>
      <c r="AB643" s="92">
        <v>1.0315000000000001</v>
      </c>
      <c r="AC643" s="92">
        <v>2.1640999999999999</v>
      </c>
      <c r="AD643" s="92">
        <v>4.4751000000000003</v>
      </c>
      <c r="AH643" s="92">
        <v>0.34050000000000002</v>
      </c>
      <c r="AI643" s="92">
        <v>1.1183000000000001</v>
      </c>
      <c r="AK643" s="92">
        <v>0.37040000000000001</v>
      </c>
      <c r="AL643" s="92">
        <v>1.1931</v>
      </c>
      <c r="AN643" s="92">
        <v>0.3221</v>
      </c>
      <c r="AO643" s="92">
        <v>1.0969</v>
      </c>
      <c r="AP643" s="92">
        <v>2.3153999999999999</v>
      </c>
      <c r="AQ643" s="92">
        <v>1.131</v>
      </c>
      <c r="AR643" s="92">
        <v>2.3351999999999999</v>
      </c>
      <c r="AX643" s="92">
        <v>2.0308999999999999</v>
      </c>
      <c r="AY643" s="92">
        <v>2.2063000000000001</v>
      </c>
      <c r="BA643" s="92">
        <v>5.0155000000000003</v>
      </c>
    </row>
    <row r="644" spans="1:53">
      <c r="A644" s="92">
        <v>0.3327</v>
      </c>
      <c r="B644" s="92">
        <v>1.1099000000000001</v>
      </c>
      <c r="D644" s="92">
        <v>5.1296999999999997</v>
      </c>
      <c r="H644" s="92">
        <v>0.38009999999999999</v>
      </c>
      <c r="I644" s="92">
        <v>1.1966000000000001</v>
      </c>
      <c r="K644" s="92">
        <v>0.4219</v>
      </c>
      <c r="L644" s="92">
        <v>1.2978000000000001</v>
      </c>
      <c r="M644" s="92">
        <v>3.1030000000000002</v>
      </c>
      <c r="N644" s="92">
        <v>0.35799999999999998</v>
      </c>
      <c r="O644" s="92">
        <v>1.1724000000000001</v>
      </c>
      <c r="Q644" s="92">
        <v>1.2079</v>
      </c>
      <c r="R644" s="92">
        <v>2.4895999999999998</v>
      </c>
      <c r="AA644" s="92">
        <v>0.29099999999999998</v>
      </c>
      <c r="AB644" s="92">
        <v>1.0319</v>
      </c>
      <c r="AC644" s="92">
        <v>2.1648000000000001</v>
      </c>
      <c r="AD644" s="92">
        <v>4.4764999999999997</v>
      </c>
      <c r="AH644" s="92">
        <v>0.34060000000000001</v>
      </c>
      <c r="AI644" s="92">
        <v>1.1187</v>
      </c>
      <c r="AK644" s="92">
        <v>0.37059999999999998</v>
      </c>
      <c r="AL644" s="92">
        <v>1.1935</v>
      </c>
      <c r="AN644" s="92">
        <v>0.32229999999999998</v>
      </c>
      <c r="AO644" s="92">
        <v>1.0972</v>
      </c>
      <c r="AP644" s="92">
        <v>2.3161999999999998</v>
      </c>
      <c r="AQ644" s="92">
        <v>1.1314</v>
      </c>
      <c r="AR644" s="92">
        <v>2.3359999999999999</v>
      </c>
      <c r="AX644" s="92">
        <v>2.0316000000000001</v>
      </c>
      <c r="AY644" s="92">
        <v>2.2071999999999998</v>
      </c>
      <c r="BA644" s="92">
        <v>5.0174000000000003</v>
      </c>
    </row>
    <row r="645" spans="1:53">
      <c r="A645" s="92">
        <v>0.33289999999999997</v>
      </c>
      <c r="B645" s="92">
        <v>1.1103000000000001</v>
      </c>
      <c r="D645" s="92">
        <v>5.1311999999999998</v>
      </c>
      <c r="H645" s="92">
        <v>0.38030000000000003</v>
      </c>
      <c r="I645" s="92">
        <v>1.1970000000000001</v>
      </c>
      <c r="K645" s="92">
        <v>0.42220000000000002</v>
      </c>
      <c r="L645" s="92">
        <v>1.2983</v>
      </c>
      <c r="M645" s="92">
        <v>3.1038999999999999</v>
      </c>
      <c r="N645" s="92">
        <v>0.35820000000000002</v>
      </c>
      <c r="O645" s="92">
        <v>1.1728000000000001</v>
      </c>
      <c r="Q645" s="92">
        <v>1.2082999999999999</v>
      </c>
      <c r="R645" s="92">
        <v>2.4904000000000002</v>
      </c>
      <c r="AA645" s="92">
        <v>0.29110000000000003</v>
      </c>
      <c r="AB645" s="92">
        <v>1.0322</v>
      </c>
      <c r="AC645" s="92">
        <v>2.1654</v>
      </c>
      <c r="AD645" s="92">
        <v>4.4778000000000002</v>
      </c>
      <c r="AH645" s="92">
        <v>0.34079999999999999</v>
      </c>
      <c r="AI645" s="92">
        <v>1.1191</v>
      </c>
      <c r="AK645" s="92">
        <v>0.37080000000000002</v>
      </c>
      <c r="AL645" s="92">
        <v>1.1939</v>
      </c>
      <c r="AN645" s="92">
        <v>0.32250000000000001</v>
      </c>
      <c r="AO645" s="92">
        <v>1.0975999999999999</v>
      </c>
      <c r="AP645" s="92">
        <v>2.3169</v>
      </c>
      <c r="AQ645" s="92">
        <v>1.1317999999999999</v>
      </c>
      <c r="AR645" s="92">
        <v>2.3367</v>
      </c>
      <c r="AX645" s="92">
        <v>2.0324</v>
      </c>
      <c r="AY645" s="92">
        <v>2.2080000000000002</v>
      </c>
      <c r="BA645" s="92">
        <v>5.0193000000000003</v>
      </c>
    </row>
    <row r="646" spans="1:53">
      <c r="A646" s="92">
        <v>0.33300000000000002</v>
      </c>
      <c r="B646" s="92">
        <v>1.1107</v>
      </c>
      <c r="D646" s="92">
        <v>5.1326999999999998</v>
      </c>
      <c r="H646" s="92">
        <v>0.3805</v>
      </c>
      <c r="I646" s="92">
        <v>1.1974</v>
      </c>
      <c r="K646" s="92">
        <v>0.4224</v>
      </c>
      <c r="L646" s="92">
        <v>1.2988</v>
      </c>
      <c r="M646" s="92">
        <v>3.1049000000000002</v>
      </c>
      <c r="N646" s="92">
        <v>0.3584</v>
      </c>
      <c r="O646" s="92">
        <v>1.1732</v>
      </c>
      <c r="Q646" s="92">
        <v>1.2087000000000001</v>
      </c>
      <c r="R646" s="92">
        <v>2.4910999999999999</v>
      </c>
      <c r="AA646" s="92">
        <v>0.2913</v>
      </c>
      <c r="AB646" s="92">
        <v>1.0326</v>
      </c>
      <c r="AC646" s="92">
        <v>2.1661000000000001</v>
      </c>
      <c r="AD646" s="92">
        <v>4.4791999999999996</v>
      </c>
      <c r="AH646" s="92">
        <v>0.34100000000000003</v>
      </c>
      <c r="AI646" s="92">
        <v>1.1194999999999999</v>
      </c>
      <c r="AK646" s="92">
        <v>0.371</v>
      </c>
      <c r="AL646" s="92">
        <v>1.1943999999999999</v>
      </c>
      <c r="AN646" s="92">
        <v>0.3226</v>
      </c>
      <c r="AO646" s="92">
        <v>1.0980000000000001</v>
      </c>
      <c r="AP646" s="92">
        <v>2.3176999999999999</v>
      </c>
      <c r="AQ646" s="92">
        <v>1.1321000000000001</v>
      </c>
      <c r="AR646" s="92">
        <v>2.3374999999999999</v>
      </c>
      <c r="AX646" s="92">
        <v>2.0331000000000001</v>
      </c>
      <c r="AY646" s="92">
        <v>2.2088999999999999</v>
      </c>
      <c r="BA646" s="92">
        <v>5.0212000000000003</v>
      </c>
    </row>
    <row r="647" spans="1:53">
      <c r="A647" s="92">
        <v>0.3332</v>
      </c>
      <c r="B647" s="92">
        <v>1.111</v>
      </c>
      <c r="D647" s="92">
        <v>5.1341999999999999</v>
      </c>
      <c r="H647" s="92">
        <v>0.38069999999999998</v>
      </c>
      <c r="I647" s="92">
        <v>1.1978</v>
      </c>
      <c r="K647" s="92">
        <v>0.42270000000000002</v>
      </c>
      <c r="L647" s="92">
        <v>1.2992999999999999</v>
      </c>
      <c r="M647" s="92">
        <v>3.1057999999999999</v>
      </c>
      <c r="N647" s="92">
        <v>0.35859999999999997</v>
      </c>
      <c r="O647" s="92">
        <v>1.1736</v>
      </c>
      <c r="Q647" s="92">
        <v>1.2091000000000001</v>
      </c>
      <c r="R647" s="92">
        <v>2.4918999999999998</v>
      </c>
      <c r="AA647" s="92">
        <v>0.29149999999999998</v>
      </c>
      <c r="AB647" s="92">
        <v>1.0328999999999999</v>
      </c>
      <c r="AC647" s="92">
        <v>2.1667999999999998</v>
      </c>
      <c r="AD647" s="92">
        <v>4.4805000000000001</v>
      </c>
      <c r="AH647" s="92">
        <v>0.3412</v>
      </c>
      <c r="AI647" s="92">
        <v>1.1198999999999999</v>
      </c>
      <c r="AK647" s="92">
        <v>0.37119999999999997</v>
      </c>
      <c r="AL647" s="92">
        <v>1.1948000000000001</v>
      </c>
      <c r="AN647" s="92">
        <v>0.32279999999999998</v>
      </c>
      <c r="AO647" s="92">
        <v>1.0984</v>
      </c>
      <c r="AP647" s="92">
        <v>2.3184999999999998</v>
      </c>
      <c r="AQ647" s="92">
        <v>1.1325000000000001</v>
      </c>
      <c r="AR647" s="92">
        <v>2.3382000000000001</v>
      </c>
      <c r="AX647" s="92">
        <v>2.0339</v>
      </c>
      <c r="AY647" s="92">
        <v>2.2097000000000002</v>
      </c>
      <c r="BA647" s="92">
        <v>5.0231000000000003</v>
      </c>
    </row>
    <row r="648" spans="1:53">
      <c r="A648" s="92">
        <v>0.33339999999999997</v>
      </c>
      <c r="B648" s="92">
        <v>1.1113999999999999</v>
      </c>
      <c r="D648" s="92">
        <v>5.1356999999999999</v>
      </c>
      <c r="H648" s="92">
        <v>0.38090000000000002</v>
      </c>
      <c r="I648" s="92">
        <v>1.1981999999999999</v>
      </c>
      <c r="K648" s="92">
        <v>0.4229</v>
      </c>
      <c r="L648" s="92">
        <v>1.2997000000000001</v>
      </c>
      <c r="M648" s="92">
        <v>3.1067999999999998</v>
      </c>
      <c r="N648" s="92">
        <v>0.35880000000000001</v>
      </c>
      <c r="O648" s="92">
        <v>1.1739999999999999</v>
      </c>
      <c r="Q648" s="92">
        <v>1.2095</v>
      </c>
      <c r="R648" s="92">
        <v>2.4927000000000001</v>
      </c>
      <c r="AA648" s="92">
        <v>0.29160000000000003</v>
      </c>
      <c r="AB648" s="92">
        <v>1.0331999999999999</v>
      </c>
      <c r="AC648" s="92">
        <v>2.1675</v>
      </c>
      <c r="AD648" s="92">
        <v>4.4819000000000004</v>
      </c>
      <c r="AH648" s="92">
        <v>0.34139999999999998</v>
      </c>
      <c r="AI648" s="92">
        <v>1.1203000000000001</v>
      </c>
      <c r="AK648" s="92">
        <v>0.37140000000000001</v>
      </c>
      <c r="AL648" s="92">
        <v>1.1952</v>
      </c>
      <c r="AN648" s="92">
        <v>0.32300000000000001</v>
      </c>
      <c r="AO648" s="92">
        <v>1.0988</v>
      </c>
      <c r="AP648" s="92">
        <v>2.3191999999999999</v>
      </c>
      <c r="AQ648" s="92">
        <v>1.1329</v>
      </c>
      <c r="AR648" s="92">
        <v>2.339</v>
      </c>
      <c r="AX648" s="92">
        <v>2.0346000000000002</v>
      </c>
      <c r="AY648" s="92">
        <v>2.2105999999999999</v>
      </c>
      <c r="BA648" s="92">
        <v>5.0250000000000004</v>
      </c>
    </row>
    <row r="649" spans="1:53">
      <c r="A649" s="92">
        <v>0.33360000000000001</v>
      </c>
      <c r="B649" s="92">
        <v>1.1117999999999999</v>
      </c>
      <c r="D649" s="92">
        <v>5.1372</v>
      </c>
      <c r="H649" s="92">
        <v>0.38109999999999999</v>
      </c>
      <c r="I649" s="92">
        <v>1.1987000000000001</v>
      </c>
      <c r="K649" s="92">
        <v>0.42309999999999998</v>
      </c>
      <c r="L649" s="92">
        <v>1.3002</v>
      </c>
      <c r="M649" s="92">
        <v>3.1076999999999999</v>
      </c>
      <c r="N649" s="92">
        <v>0.35899999999999999</v>
      </c>
      <c r="O649" s="92">
        <v>1.1744000000000001</v>
      </c>
      <c r="Q649" s="92">
        <v>1.2099</v>
      </c>
      <c r="R649" s="92">
        <v>2.4935</v>
      </c>
      <c r="AA649" s="92">
        <v>0.2918</v>
      </c>
      <c r="AB649" s="92">
        <v>1.0336000000000001</v>
      </c>
      <c r="AC649" s="92">
        <v>2.1680999999999999</v>
      </c>
      <c r="AD649" s="92">
        <v>4.4832000000000001</v>
      </c>
      <c r="AH649" s="92">
        <v>0.34160000000000001</v>
      </c>
      <c r="AI649" s="92">
        <v>1.1207</v>
      </c>
      <c r="AK649" s="92">
        <v>0.37159999999999999</v>
      </c>
      <c r="AL649" s="92">
        <v>1.1957</v>
      </c>
      <c r="AN649" s="92">
        <v>0.32319999999999999</v>
      </c>
      <c r="AO649" s="92">
        <v>1.0992</v>
      </c>
      <c r="AP649" s="92">
        <v>2.3199999999999998</v>
      </c>
      <c r="AQ649" s="92">
        <v>1.1332</v>
      </c>
      <c r="AR649" s="92">
        <v>2.3397000000000001</v>
      </c>
      <c r="AX649" s="92">
        <v>2.0354000000000001</v>
      </c>
      <c r="AY649" s="92">
        <v>2.2115</v>
      </c>
      <c r="BA649" s="92">
        <v>5.0269000000000004</v>
      </c>
    </row>
    <row r="650" spans="1:53">
      <c r="A650" s="92">
        <v>0.3337</v>
      </c>
      <c r="B650" s="92">
        <v>1.1121000000000001</v>
      </c>
      <c r="D650" s="92">
        <v>5.1387</v>
      </c>
      <c r="H650" s="92">
        <v>0.38129999999999997</v>
      </c>
      <c r="I650" s="92">
        <v>1.1991000000000001</v>
      </c>
      <c r="K650" s="92">
        <v>0.4234</v>
      </c>
      <c r="L650" s="92">
        <v>1.3007</v>
      </c>
      <c r="M650" s="92">
        <v>3.1086999999999998</v>
      </c>
      <c r="N650" s="92">
        <v>0.35920000000000002</v>
      </c>
      <c r="O650" s="92">
        <v>1.1748000000000001</v>
      </c>
      <c r="Q650" s="92">
        <v>1.2102999999999999</v>
      </c>
      <c r="R650" s="92">
        <v>2.4943</v>
      </c>
      <c r="AA650" s="92">
        <v>0.29189999999999999</v>
      </c>
      <c r="AB650" s="92">
        <v>1.0339</v>
      </c>
      <c r="AC650" s="92">
        <v>2.1688000000000001</v>
      </c>
      <c r="AD650" s="92">
        <v>4.4846000000000004</v>
      </c>
      <c r="AH650" s="92">
        <v>0.34179999999999999</v>
      </c>
      <c r="AI650" s="92">
        <v>1.1211</v>
      </c>
      <c r="AK650" s="92">
        <v>0.37180000000000002</v>
      </c>
      <c r="AL650" s="92">
        <v>1.1960999999999999</v>
      </c>
      <c r="AN650" s="92">
        <v>0.32340000000000002</v>
      </c>
      <c r="AO650" s="92">
        <v>1.0995999999999999</v>
      </c>
      <c r="AP650" s="92">
        <v>2.3208000000000002</v>
      </c>
      <c r="AQ650" s="92">
        <v>1.1335999999999999</v>
      </c>
      <c r="AR650" s="92">
        <v>2.3405</v>
      </c>
      <c r="AX650" s="92">
        <v>2.0360999999999998</v>
      </c>
      <c r="AY650" s="92">
        <v>2.2122999999999999</v>
      </c>
      <c r="BA650" s="92">
        <v>5.0289000000000001</v>
      </c>
    </row>
    <row r="651" spans="1:53">
      <c r="A651" s="92">
        <v>0.33389999999999997</v>
      </c>
      <c r="B651" s="92">
        <v>1.1125</v>
      </c>
      <c r="D651" s="92">
        <v>5.1401000000000003</v>
      </c>
      <c r="H651" s="92">
        <v>0.38150000000000001</v>
      </c>
      <c r="I651" s="92">
        <v>1.1995</v>
      </c>
      <c r="K651" s="92">
        <v>0.42359999999999998</v>
      </c>
      <c r="L651" s="92">
        <v>1.3011999999999999</v>
      </c>
      <c r="M651" s="92">
        <v>3.1095999999999999</v>
      </c>
      <c r="N651" s="92">
        <v>0.3594</v>
      </c>
      <c r="O651" s="92">
        <v>1.1752</v>
      </c>
      <c r="Q651" s="92">
        <v>1.2105999999999999</v>
      </c>
      <c r="R651" s="92">
        <v>2.4950999999999999</v>
      </c>
      <c r="AA651" s="92">
        <v>0.29210000000000003</v>
      </c>
      <c r="AB651" s="92">
        <v>1.0342</v>
      </c>
      <c r="AC651" s="92">
        <v>2.1695000000000002</v>
      </c>
      <c r="AD651" s="92">
        <v>4.4859999999999998</v>
      </c>
      <c r="AH651" s="92">
        <v>0.34189999999999998</v>
      </c>
      <c r="AI651" s="92">
        <v>1.1214999999999999</v>
      </c>
      <c r="AK651" s="92">
        <v>0.372</v>
      </c>
      <c r="AL651" s="92">
        <v>1.1964999999999999</v>
      </c>
      <c r="AN651" s="92">
        <v>0.3236</v>
      </c>
      <c r="AO651" s="92">
        <v>1.1000000000000001</v>
      </c>
      <c r="AP651" s="92">
        <v>2.3216000000000001</v>
      </c>
      <c r="AQ651" s="92">
        <v>1.1339999999999999</v>
      </c>
      <c r="AR651" s="92">
        <v>2.3412000000000002</v>
      </c>
      <c r="AX651" s="92">
        <v>2.0369000000000002</v>
      </c>
      <c r="AY651" s="92">
        <v>2.2132000000000001</v>
      </c>
      <c r="BA651" s="92">
        <v>5.0308000000000002</v>
      </c>
    </row>
    <row r="652" spans="1:53">
      <c r="A652" s="92">
        <v>0.33410000000000001</v>
      </c>
      <c r="B652" s="92">
        <v>1.1129</v>
      </c>
      <c r="D652" s="92">
        <v>5.1416000000000004</v>
      </c>
      <c r="H652" s="92">
        <v>0.38169999999999998</v>
      </c>
      <c r="I652" s="92">
        <v>1.1999</v>
      </c>
      <c r="K652" s="92">
        <v>0.4239</v>
      </c>
      <c r="L652" s="92">
        <v>1.3017000000000001</v>
      </c>
      <c r="M652" s="92">
        <v>3.1105999999999998</v>
      </c>
      <c r="N652" s="92">
        <v>0.35959999999999998</v>
      </c>
      <c r="O652" s="92">
        <v>1.1756</v>
      </c>
      <c r="Q652" s="92">
        <v>1.2110000000000001</v>
      </c>
      <c r="R652" s="92">
        <v>2.4958999999999998</v>
      </c>
      <c r="AA652" s="92">
        <v>0.2923</v>
      </c>
      <c r="AB652" s="92">
        <v>1.0346</v>
      </c>
      <c r="AC652" s="92">
        <v>2.1701999999999999</v>
      </c>
      <c r="AD652" s="92">
        <v>4.4873000000000003</v>
      </c>
      <c r="AH652" s="92">
        <v>0.34210000000000002</v>
      </c>
      <c r="AI652" s="92">
        <v>1.1217999999999999</v>
      </c>
      <c r="AK652" s="92">
        <v>0.37219999999999998</v>
      </c>
      <c r="AL652" s="92">
        <v>1.1970000000000001</v>
      </c>
      <c r="AN652" s="92">
        <v>0.32379999999999998</v>
      </c>
      <c r="AO652" s="92">
        <v>1.1004</v>
      </c>
      <c r="AP652" s="92">
        <v>2.3222999999999998</v>
      </c>
      <c r="AQ652" s="92">
        <v>1.1343000000000001</v>
      </c>
      <c r="AR652" s="92">
        <v>2.3420000000000001</v>
      </c>
      <c r="AX652" s="92">
        <v>2.0375999999999999</v>
      </c>
      <c r="AY652" s="92">
        <v>2.2141000000000002</v>
      </c>
      <c r="BA652" s="92">
        <v>5.0327000000000002</v>
      </c>
    </row>
    <row r="653" spans="1:53">
      <c r="A653" s="92">
        <v>0.33429999999999999</v>
      </c>
      <c r="B653" s="92">
        <v>1.1132</v>
      </c>
      <c r="D653" s="92">
        <v>5.1430999999999996</v>
      </c>
      <c r="H653" s="92">
        <v>0.38190000000000002</v>
      </c>
      <c r="I653" s="92">
        <v>1.2002999999999999</v>
      </c>
      <c r="K653" s="92">
        <v>0.42409999999999998</v>
      </c>
      <c r="L653" s="92">
        <v>1.3022</v>
      </c>
      <c r="M653" s="92">
        <v>3.1114999999999999</v>
      </c>
      <c r="N653" s="92">
        <v>0.35980000000000001</v>
      </c>
      <c r="O653" s="92">
        <v>1.1759999999999999</v>
      </c>
      <c r="Q653" s="92">
        <v>1.2114</v>
      </c>
      <c r="R653" s="92">
        <v>2.4967000000000001</v>
      </c>
      <c r="AA653" s="92">
        <v>0.29239999999999999</v>
      </c>
      <c r="AB653" s="92">
        <v>1.0348999999999999</v>
      </c>
      <c r="AC653" s="92">
        <v>2.1707999999999998</v>
      </c>
      <c r="AD653" s="92">
        <v>4.4886999999999997</v>
      </c>
      <c r="AH653" s="92">
        <v>0.34229999999999999</v>
      </c>
      <c r="AI653" s="92">
        <v>1.1222000000000001</v>
      </c>
      <c r="AK653" s="92">
        <v>0.3725</v>
      </c>
      <c r="AL653" s="92">
        <v>1.1974</v>
      </c>
      <c r="AN653" s="92">
        <v>0.32400000000000001</v>
      </c>
      <c r="AO653" s="92">
        <v>1.1008</v>
      </c>
      <c r="AP653" s="92">
        <v>2.3231000000000002</v>
      </c>
      <c r="AQ653" s="92">
        <v>1.1347</v>
      </c>
      <c r="AR653" s="92">
        <v>2.3426999999999998</v>
      </c>
      <c r="AX653" s="92">
        <v>2.0384000000000002</v>
      </c>
      <c r="AY653" s="92">
        <v>2.2149000000000001</v>
      </c>
      <c r="BA653" s="92">
        <v>5.0346000000000002</v>
      </c>
    </row>
    <row r="654" spans="1:53">
      <c r="A654" s="92">
        <v>0.33450000000000002</v>
      </c>
      <c r="B654" s="92">
        <v>1.1135999999999999</v>
      </c>
      <c r="D654" s="92">
        <v>5.1445999999999996</v>
      </c>
      <c r="H654" s="92">
        <v>0.3821</v>
      </c>
      <c r="I654" s="92">
        <v>1.2007000000000001</v>
      </c>
      <c r="K654" s="92">
        <v>0.42430000000000001</v>
      </c>
      <c r="L654" s="92">
        <v>1.3026</v>
      </c>
      <c r="M654" s="92">
        <v>3.1124999999999998</v>
      </c>
      <c r="N654" s="92">
        <v>0.36</v>
      </c>
      <c r="O654" s="92">
        <v>1.1763999999999999</v>
      </c>
      <c r="Q654" s="92">
        <v>1.2118</v>
      </c>
      <c r="R654" s="92">
        <v>2.4975000000000001</v>
      </c>
      <c r="AA654" s="92">
        <v>0.29260000000000003</v>
      </c>
      <c r="AB654" s="92">
        <v>1.0353000000000001</v>
      </c>
      <c r="AC654" s="92">
        <v>2.1715</v>
      </c>
      <c r="AD654" s="92">
        <v>4.49</v>
      </c>
      <c r="AH654" s="92">
        <v>0.34250000000000003</v>
      </c>
      <c r="AI654" s="92">
        <v>1.1226</v>
      </c>
      <c r="AK654" s="92">
        <v>0.37269999999999998</v>
      </c>
      <c r="AL654" s="92">
        <v>1.1978</v>
      </c>
      <c r="AN654" s="92">
        <v>0.32419999999999999</v>
      </c>
      <c r="AO654" s="92">
        <v>1.1012</v>
      </c>
      <c r="AP654" s="92">
        <v>2.3239000000000001</v>
      </c>
      <c r="AQ654" s="92">
        <v>1.1351</v>
      </c>
      <c r="AR654" s="92">
        <v>2.3435000000000001</v>
      </c>
      <c r="AX654" s="92">
        <v>2.0390999999999999</v>
      </c>
      <c r="AY654" s="92">
        <v>2.2158000000000002</v>
      </c>
      <c r="BA654" s="92">
        <v>5.0365000000000002</v>
      </c>
    </row>
    <row r="655" spans="1:53">
      <c r="A655" s="92">
        <v>0.33460000000000001</v>
      </c>
      <c r="B655" s="92">
        <v>1.1140000000000001</v>
      </c>
      <c r="D655" s="92">
        <v>5.1460999999999997</v>
      </c>
      <c r="H655" s="92">
        <v>0.38229999999999997</v>
      </c>
      <c r="I655" s="92">
        <v>1.2011000000000001</v>
      </c>
      <c r="K655" s="92">
        <v>0.42459999999999998</v>
      </c>
      <c r="L655" s="92">
        <v>1.3030999999999999</v>
      </c>
      <c r="M655" s="92">
        <v>3.1133999999999999</v>
      </c>
      <c r="N655" s="92">
        <v>0.36020000000000002</v>
      </c>
      <c r="O655" s="92">
        <v>1.1768000000000001</v>
      </c>
      <c r="Q655" s="92">
        <v>1.2121999999999999</v>
      </c>
      <c r="R655" s="92">
        <v>2.4983</v>
      </c>
      <c r="AA655" s="92">
        <v>0.2928</v>
      </c>
      <c r="AB655" s="92">
        <v>1.0356000000000001</v>
      </c>
      <c r="AC655" s="92">
        <v>2.1722000000000001</v>
      </c>
      <c r="AD655" s="92">
        <v>4.4913999999999996</v>
      </c>
      <c r="AH655" s="92">
        <v>0.3427</v>
      </c>
      <c r="AI655" s="92">
        <v>1.123</v>
      </c>
      <c r="AK655" s="92">
        <v>0.37290000000000001</v>
      </c>
      <c r="AL655" s="92">
        <v>1.1981999999999999</v>
      </c>
      <c r="AN655" s="92">
        <v>0.32440000000000002</v>
      </c>
      <c r="AO655" s="92">
        <v>1.1015999999999999</v>
      </c>
      <c r="AP655" s="92">
        <v>2.3247</v>
      </c>
      <c r="AQ655" s="92">
        <v>1.1354</v>
      </c>
      <c r="AR655" s="92">
        <v>2.3441999999999998</v>
      </c>
      <c r="AX655" s="92">
        <v>2.0398999999999998</v>
      </c>
      <c r="AY655" s="92">
        <v>2.2166000000000001</v>
      </c>
      <c r="BA655" s="92">
        <v>5.0385</v>
      </c>
    </row>
    <row r="656" spans="1:53">
      <c r="A656" s="92">
        <v>0.33479999999999999</v>
      </c>
      <c r="B656" s="92">
        <v>1.1143000000000001</v>
      </c>
      <c r="D656" s="92">
        <v>5.1475999999999997</v>
      </c>
      <c r="H656" s="92">
        <v>0.38250000000000001</v>
      </c>
      <c r="I656" s="92">
        <v>1.2015</v>
      </c>
      <c r="K656" s="92">
        <v>0.42480000000000001</v>
      </c>
      <c r="L656" s="92">
        <v>1.3036000000000001</v>
      </c>
      <c r="M656" s="92">
        <v>3.1143000000000001</v>
      </c>
      <c r="N656" s="92">
        <v>0.3604</v>
      </c>
      <c r="O656" s="92">
        <v>1.1772</v>
      </c>
      <c r="Q656" s="92">
        <v>1.2125999999999999</v>
      </c>
      <c r="R656" s="92">
        <v>2.4990000000000001</v>
      </c>
      <c r="AA656" s="92">
        <v>0.29289999999999999</v>
      </c>
      <c r="AB656" s="92">
        <v>1.0359</v>
      </c>
      <c r="AC656" s="92">
        <v>2.1728999999999998</v>
      </c>
      <c r="AD656" s="92">
        <v>4.4927999999999999</v>
      </c>
      <c r="AH656" s="92">
        <v>0.34289999999999998</v>
      </c>
      <c r="AI656" s="92">
        <v>1.1234</v>
      </c>
      <c r="AK656" s="92">
        <v>0.37309999999999999</v>
      </c>
      <c r="AL656" s="92">
        <v>1.1987000000000001</v>
      </c>
      <c r="AN656" s="92">
        <v>0.3246</v>
      </c>
      <c r="AO656" s="92">
        <v>1.1020000000000001</v>
      </c>
      <c r="AP656" s="92">
        <v>2.3254000000000001</v>
      </c>
      <c r="AQ656" s="92">
        <v>1.1357999999999999</v>
      </c>
      <c r="AR656" s="92">
        <v>2.3450000000000002</v>
      </c>
      <c r="AX656" s="92">
        <v>2.0406</v>
      </c>
      <c r="AY656" s="92">
        <v>2.2174999999999998</v>
      </c>
      <c r="BA656" s="92">
        <v>5.0404</v>
      </c>
    </row>
    <row r="657" spans="1:53">
      <c r="A657" s="92">
        <v>0.33500000000000002</v>
      </c>
      <c r="B657" s="92">
        <v>1.1147</v>
      </c>
      <c r="D657" s="92">
        <v>5.1490999999999998</v>
      </c>
      <c r="H657" s="92">
        <v>0.38269999999999998</v>
      </c>
      <c r="I657" s="92">
        <v>1.2019</v>
      </c>
      <c r="K657" s="92">
        <v>0.42499999999999999</v>
      </c>
      <c r="L657" s="92">
        <v>1.3041</v>
      </c>
      <c r="M657" s="92">
        <v>3.1153</v>
      </c>
      <c r="N657" s="92">
        <v>0.36059999999999998</v>
      </c>
      <c r="O657" s="92">
        <v>1.1776</v>
      </c>
      <c r="Q657" s="92">
        <v>1.2130000000000001</v>
      </c>
      <c r="R657" s="92">
        <v>2.4998</v>
      </c>
      <c r="AA657" s="92">
        <v>0.29310000000000003</v>
      </c>
      <c r="AB657" s="92">
        <v>1.0363</v>
      </c>
      <c r="AC657" s="92">
        <v>2.1735000000000002</v>
      </c>
      <c r="AD657" s="92">
        <v>4.4941000000000004</v>
      </c>
      <c r="AH657" s="92">
        <v>0.34310000000000002</v>
      </c>
      <c r="AI657" s="92">
        <v>1.1237999999999999</v>
      </c>
      <c r="AK657" s="92">
        <v>0.37330000000000002</v>
      </c>
      <c r="AL657" s="92">
        <v>1.1991000000000001</v>
      </c>
      <c r="AN657" s="92">
        <v>0.32479999999999998</v>
      </c>
      <c r="AO657" s="92">
        <v>1.1024</v>
      </c>
      <c r="AP657" s="92">
        <v>2.3262</v>
      </c>
      <c r="AQ657" s="92">
        <v>1.1362000000000001</v>
      </c>
      <c r="AR657" s="92">
        <v>2.3456999999999999</v>
      </c>
      <c r="AX657" s="92">
        <v>2.0413999999999999</v>
      </c>
      <c r="AY657" s="92">
        <v>2.2183999999999999</v>
      </c>
      <c r="BA657" s="92">
        <v>5.0423</v>
      </c>
    </row>
    <row r="658" spans="1:53">
      <c r="A658" s="92">
        <v>0.3352</v>
      </c>
      <c r="B658" s="92">
        <v>1.1151</v>
      </c>
      <c r="D658" s="92">
        <v>5.1505999999999998</v>
      </c>
      <c r="H658" s="92">
        <v>0.38290000000000002</v>
      </c>
      <c r="I658" s="92">
        <v>1.2023999999999999</v>
      </c>
      <c r="K658" s="92">
        <v>0.42530000000000001</v>
      </c>
      <c r="L658" s="92">
        <v>1.3046</v>
      </c>
      <c r="M658" s="92">
        <v>3.1162000000000001</v>
      </c>
      <c r="N658" s="92">
        <v>0.36080000000000001</v>
      </c>
      <c r="O658" s="92">
        <v>1.1779999999999999</v>
      </c>
      <c r="Q658" s="92">
        <v>1.2134</v>
      </c>
      <c r="R658" s="92">
        <v>2.5005999999999999</v>
      </c>
      <c r="AA658" s="92">
        <v>0.29320000000000002</v>
      </c>
      <c r="AB658" s="92">
        <v>1.0366</v>
      </c>
      <c r="AC658" s="92">
        <v>2.1741999999999999</v>
      </c>
      <c r="AD658" s="92">
        <v>4.4954999999999998</v>
      </c>
      <c r="AH658" s="92">
        <v>0.34329999999999999</v>
      </c>
      <c r="AI658" s="92">
        <v>1.1242000000000001</v>
      </c>
      <c r="AK658" s="92">
        <v>0.3735</v>
      </c>
      <c r="AL658" s="92">
        <v>1.1995</v>
      </c>
      <c r="AN658" s="92">
        <v>0.32500000000000001</v>
      </c>
      <c r="AO658" s="92">
        <v>1.1028</v>
      </c>
      <c r="AP658" s="92">
        <v>2.327</v>
      </c>
      <c r="AQ658" s="92">
        <v>1.1365000000000001</v>
      </c>
      <c r="AR658" s="92">
        <v>2.3464999999999998</v>
      </c>
      <c r="AX658" s="92">
        <v>2.0421999999999998</v>
      </c>
      <c r="AY658" s="92">
        <v>2.2191999999999998</v>
      </c>
      <c r="BA658" s="92">
        <v>5.0442999999999998</v>
      </c>
    </row>
    <row r="659" spans="1:53">
      <c r="A659" s="92">
        <v>0.33539999999999998</v>
      </c>
      <c r="B659" s="92">
        <v>1.1154999999999999</v>
      </c>
      <c r="D659" s="92">
        <v>5.1520999999999999</v>
      </c>
      <c r="H659" s="92">
        <v>0.3831</v>
      </c>
      <c r="I659" s="92">
        <v>1.2028000000000001</v>
      </c>
      <c r="K659" s="92">
        <v>0.42549999999999999</v>
      </c>
      <c r="L659" s="92">
        <v>1.3049999999999999</v>
      </c>
      <c r="M659" s="92">
        <v>3.1172</v>
      </c>
      <c r="N659" s="92">
        <v>0.36099999999999999</v>
      </c>
      <c r="O659" s="92">
        <v>1.1783999999999999</v>
      </c>
      <c r="Q659" s="92">
        <v>1.2138</v>
      </c>
      <c r="R659" s="92">
        <v>2.5013999999999998</v>
      </c>
      <c r="AA659" s="92">
        <v>0.29339999999999999</v>
      </c>
      <c r="AB659" s="92">
        <v>1.0369999999999999</v>
      </c>
      <c r="AC659" s="92">
        <v>2.1749000000000001</v>
      </c>
      <c r="AD659" s="92">
        <v>4.4969000000000001</v>
      </c>
      <c r="AH659" s="92">
        <v>0.34339999999999998</v>
      </c>
      <c r="AI659" s="92">
        <v>1.1246</v>
      </c>
      <c r="AK659" s="92">
        <v>0.37369999999999998</v>
      </c>
      <c r="AL659" s="92">
        <v>1.2</v>
      </c>
      <c r="AN659" s="92">
        <v>0.3251</v>
      </c>
      <c r="AO659" s="92">
        <v>1.1032</v>
      </c>
      <c r="AP659" s="92">
        <v>2.3277999999999999</v>
      </c>
      <c r="AQ659" s="92">
        <v>1.1369</v>
      </c>
      <c r="AR659" s="92">
        <v>2.3473000000000002</v>
      </c>
      <c r="AX659" s="92">
        <v>2.0428999999999999</v>
      </c>
      <c r="AY659" s="92">
        <v>2.2201</v>
      </c>
      <c r="BA659" s="92">
        <v>5.0461999999999998</v>
      </c>
    </row>
    <row r="660" spans="1:53">
      <c r="A660" s="92">
        <v>0.33560000000000001</v>
      </c>
      <c r="B660" s="92">
        <v>1.1157999999999999</v>
      </c>
      <c r="D660" s="92">
        <v>5.1536</v>
      </c>
      <c r="H660" s="92">
        <v>0.38329999999999997</v>
      </c>
      <c r="I660" s="92">
        <v>1.2032</v>
      </c>
      <c r="K660" s="92">
        <v>0.42580000000000001</v>
      </c>
      <c r="L660" s="92">
        <v>1.3055000000000001</v>
      </c>
      <c r="M660" s="92">
        <v>3.1181000000000001</v>
      </c>
      <c r="N660" s="92">
        <v>0.36120000000000002</v>
      </c>
      <c r="O660" s="92">
        <v>1.1788000000000001</v>
      </c>
      <c r="Q660" s="92">
        <v>1.2141999999999999</v>
      </c>
      <c r="R660" s="92">
        <v>2.5022000000000002</v>
      </c>
      <c r="AA660" s="92">
        <v>0.29360000000000003</v>
      </c>
      <c r="AB660" s="92">
        <v>1.0373000000000001</v>
      </c>
      <c r="AC660" s="92">
        <v>2.1756000000000002</v>
      </c>
      <c r="AD660" s="92">
        <v>4.4981999999999998</v>
      </c>
      <c r="AH660" s="92">
        <v>0.34360000000000002</v>
      </c>
      <c r="AI660" s="92">
        <v>1.125</v>
      </c>
      <c r="AK660" s="92">
        <v>0.37390000000000001</v>
      </c>
      <c r="AL660" s="92">
        <v>1.2003999999999999</v>
      </c>
      <c r="AN660" s="92">
        <v>0.32529999999999998</v>
      </c>
      <c r="AO660" s="92">
        <v>1.1034999999999999</v>
      </c>
      <c r="AP660" s="92">
        <v>2.3285999999999998</v>
      </c>
      <c r="AQ660" s="92">
        <v>1.1373</v>
      </c>
      <c r="AR660" s="92">
        <v>2.3479999999999999</v>
      </c>
      <c r="AX660" s="92">
        <v>2.0436999999999999</v>
      </c>
      <c r="AY660" s="92">
        <v>2.2210000000000001</v>
      </c>
      <c r="BA660" s="92">
        <v>5.0480999999999998</v>
      </c>
    </row>
    <row r="661" spans="1:53">
      <c r="A661" s="92">
        <v>0.3357</v>
      </c>
      <c r="B661" s="92">
        <v>1.1162000000000001</v>
      </c>
      <c r="D661" s="92">
        <v>5.1551</v>
      </c>
      <c r="H661" s="92">
        <v>0.38350000000000001</v>
      </c>
      <c r="I661" s="92">
        <v>1.2036</v>
      </c>
      <c r="K661" s="92">
        <v>0.42599999999999999</v>
      </c>
      <c r="L661" s="92">
        <v>1.306</v>
      </c>
      <c r="M661" s="92">
        <v>3.1191</v>
      </c>
      <c r="N661" s="92">
        <v>0.3614</v>
      </c>
      <c r="O661" s="92">
        <v>1.1792</v>
      </c>
      <c r="Q661" s="92">
        <v>1.2145999999999999</v>
      </c>
      <c r="R661" s="92">
        <v>2.5030000000000001</v>
      </c>
      <c r="AA661" s="92">
        <v>0.29370000000000002</v>
      </c>
      <c r="AB661" s="92">
        <v>1.0376000000000001</v>
      </c>
      <c r="AC661" s="92">
        <v>2.1762999999999999</v>
      </c>
      <c r="AD661" s="92">
        <v>4.4996</v>
      </c>
      <c r="AH661" s="92">
        <v>0.34379999999999999</v>
      </c>
      <c r="AI661" s="92">
        <v>1.1254</v>
      </c>
      <c r="AK661" s="92">
        <v>0.37409999999999999</v>
      </c>
      <c r="AL661" s="92">
        <v>1.2008000000000001</v>
      </c>
      <c r="AN661" s="92">
        <v>0.32550000000000001</v>
      </c>
      <c r="AO661" s="92">
        <v>1.1039000000000001</v>
      </c>
      <c r="AP661" s="92">
        <v>2.3292999999999999</v>
      </c>
      <c r="AQ661" s="92">
        <v>1.1375999999999999</v>
      </c>
      <c r="AR661" s="92">
        <v>2.3488000000000002</v>
      </c>
      <c r="AX661" s="92">
        <v>2.0444</v>
      </c>
      <c r="AY661" s="92">
        <v>2.2218</v>
      </c>
      <c r="BA661" s="92">
        <v>5.05</v>
      </c>
    </row>
    <row r="662" spans="1:53">
      <c r="A662" s="92">
        <v>0.33589999999999998</v>
      </c>
      <c r="B662" s="92">
        <v>1.1166</v>
      </c>
      <c r="D662" s="92">
        <v>5.1566000000000001</v>
      </c>
      <c r="H662" s="92">
        <v>0.38369999999999999</v>
      </c>
      <c r="I662" s="92">
        <v>1.204</v>
      </c>
      <c r="K662" s="92">
        <v>0.42620000000000002</v>
      </c>
      <c r="L662" s="92">
        <v>1.3065</v>
      </c>
      <c r="M662" s="92">
        <v>3.12</v>
      </c>
      <c r="N662" s="92">
        <v>0.36159999999999998</v>
      </c>
      <c r="O662" s="92">
        <v>1.1796</v>
      </c>
      <c r="Q662" s="92">
        <v>1.2150000000000001</v>
      </c>
      <c r="R662" s="92">
        <v>2.5038</v>
      </c>
      <c r="AA662" s="92">
        <v>0.29389999999999999</v>
      </c>
      <c r="AB662" s="92">
        <v>1.038</v>
      </c>
      <c r="AC662" s="92">
        <v>2.1768999999999998</v>
      </c>
      <c r="AD662" s="92">
        <v>4.5010000000000003</v>
      </c>
      <c r="AH662" s="92">
        <v>0.34399999999999997</v>
      </c>
      <c r="AI662" s="92">
        <v>1.1257999999999999</v>
      </c>
      <c r="AK662" s="92">
        <v>0.37440000000000001</v>
      </c>
      <c r="AL662" s="92">
        <v>1.2013</v>
      </c>
      <c r="AN662" s="92">
        <v>0.32569999999999999</v>
      </c>
      <c r="AO662" s="92">
        <v>1.1043000000000001</v>
      </c>
      <c r="AP662" s="92">
        <v>2.3300999999999998</v>
      </c>
      <c r="AQ662" s="92">
        <v>1.1379999999999999</v>
      </c>
      <c r="AR662" s="92">
        <v>2.3494999999999999</v>
      </c>
      <c r="AX662" s="92">
        <v>2.0451999999999999</v>
      </c>
      <c r="AY662" s="92">
        <v>2.2227000000000001</v>
      </c>
      <c r="BA662" s="92">
        <v>5.0519999999999996</v>
      </c>
    </row>
    <row r="663" spans="1:53">
      <c r="A663" s="92">
        <v>0.33610000000000001</v>
      </c>
      <c r="B663" s="92">
        <v>1.1169</v>
      </c>
      <c r="D663" s="92">
        <v>5.1581000000000001</v>
      </c>
      <c r="H663" s="92">
        <v>0.38390000000000002</v>
      </c>
      <c r="I663" s="92">
        <v>1.2043999999999999</v>
      </c>
      <c r="K663" s="92">
        <v>0.42649999999999999</v>
      </c>
      <c r="L663" s="92">
        <v>1.3069999999999999</v>
      </c>
      <c r="M663" s="92">
        <v>3.121</v>
      </c>
      <c r="N663" s="92">
        <v>0.36180000000000001</v>
      </c>
      <c r="O663" s="92">
        <v>1.18</v>
      </c>
      <c r="Q663" s="92">
        <v>1.2154</v>
      </c>
      <c r="R663" s="92">
        <v>2.5045999999999999</v>
      </c>
      <c r="AA663" s="92">
        <v>0.29409999999999997</v>
      </c>
      <c r="AB663" s="92">
        <v>1.0383</v>
      </c>
      <c r="AC663" s="92">
        <v>2.1776</v>
      </c>
      <c r="AD663" s="92">
        <v>4.5023</v>
      </c>
      <c r="AH663" s="92">
        <v>0.34420000000000001</v>
      </c>
      <c r="AI663" s="92">
        <v>1.1262000000000001</v>
      </c>
      <c r="AK663" s="92">
        <v>0.37459999999999999</v>
      </c>
      <c r="AL663" s="92">
        <v>1.2017</v>
      </c>
      <c r="AN663" s="92">
        <v>0.32590000000000002</v>
      </c>
      <c r="AO663" s="92">
        <v>1.1047</v>
      </c>
      <c r="AP663" s="92">
        <v>2.3309000000000002</v>
      </c>
      <c r="AQ663" s="92">
        <v>1.1384000000000001</v>
      </c>
      <c r="AR663" s="92">
        <v>2.3502999999999998</v>
      </c>
      <c r="AX663" s="92">
        <v>2.0459000000000001</v>
      </c>
      <c r="AY663" s="92">
        <v>2.2235999999999998</v>
      </c>
      <c r="BA663" s="92">
        <v>5.0538999999999996</v>
      </c>
    </row>
    <row r="664" spans="1:53">
      <c r="A664" s="92">
        <v>0.33629999999999999</v>
      </c>
      <c r="B664" s="92">
        <v>1.1173</v>
      </c>
      <c r="D664" s="92">
        <v>5.1596000000000002</v>
      </c>
      <c r="H664" s="92">
        <v>0.3841</v>
      </c>
      <c r="I664" s="92">
        <v>1.2048000000000001</v>
      </c>
      <c r="K664" s="92">
        <v>0.42670000000000002</v>
      </c>
      <c r="L664" s="92">
        <v>1.3075000000000001</v>
      </c>
      <c r="M664" s="92">
        <v>3.1219999999999999</v>
      </c>
      <c r="N664" s="92">
        <v>0.36199999999999999</v>
      </c>
      <c r="O664" s="92">
        <v>1.1803999999999999</v>
      </c>
      <c r="Q664" s="92">
        <v>1.2158</v>
      </c>
      <c r="R664" s="92">
        <v>2.5053999999999998</v>
      </c>
      <c r="AA664" s="92">
        <v>0.29420000000000002</v>
      </c>
      <c r="AB664" s="92">
        <v>1.0387</v>
      </c>
      <c r="AC664" s="92">
        <v>2.1783000000000001</v>
      </c>
      <c r="AD664" s="92">
        <v>4.5037000000000003</v>
      </c>
      <c r="AH664" s="92">
        <v>0.34439999999999998</v>
      </c>
      <c r="AI664" s="92">
        <v>1.1266</v>
      </c>
      <c r="AK664" s="92">
        <v>0.37480000000000002</v>
      </c>
      <c r="AL664" s="92">
        <v>1.2020999999999999</v>
      </c>
      <c r="AN664" s="92">
        <v>0.3261</v>
      </c>
      <c r="AO664" s="92">
        <v>1.1051</v>
      </c>
      <c r="AP664" s="92">
        <v>2.3317000000000001</v>
      </c>
      <c r="AQ664" s="92">
        <v>1.1388</v>
      </c>
      <c r="AR664" s="92">
        <v>2.351</v>
      </c>
      <c r="AX664" s="92">
        <v>2.0467</v>
      </c>
      <c r="AY664" s="92">
        <v>2.2244000000000002</v>
      </c>
      <c r="BA664" s="92">
        <v>5.0557999999999996</v>
      </c>
    </row>
    <row r="665" spans="1:53">
      <c r="A665" s="92">
        <v>0.33650000000000002</v>
      </c>
      <c r="B665" s="92">
        <v>1.1176999999999999</v>
      </c>
      <c r="D665" s="92">
        <v>5.1611000000000002</v>
      </c>
      <c r="H665" s="92">
        <v>0.38429999999999997</v>
      </c>
      <c r="I665" s="92">
        <v>1.2053</v>
      </c>
      <c r="K665" s="92">
        <v>0.42699999999999999</v>
      </c>
      <c r="L665" s="92">
        <v>1.3079000000000001</v>
      </c>
      <c r="M665" s="92">
        <v>3.1229</v>
      </c>
      <c r="N665" s="92">
        <v>0.36220000000000002</v>
      </c>
      <c r="O665" s="92">
        <v>1.1808000000000001</v>
      </c>
      <c r="Q665" s="92">
        <v>1.2161999999999999</v>
      </c>
      <c r="R665" s="92">
        <v>2.5062000000000002</v>
      </c>
      <c r="AA665" s="92">
        <v>0.2944</v>
      </c>
      <c r="AB665" s="92">
        <v>1.0389999999999999</v>
      </c>
      <c r="AC665" s="92">
        <v>2.1789999999999998</v>
      </c>
      <c r="AD665" s="92">
        <v>4.5050999999999997</v>
      </c>
      <c r="AH665" s="92">
        <v>0.34460000000000002</v>
      </c>
      <c r="AI665" s="92">
        <v>1.127</v>
      </c>
      <c r="AK665" s="92">
        <v>0.375</v>
      </c>
      <c r="AL665" s="92">
        <v>1.2025999999999999</v>
      </c>
      <c r="AN665" s="92">
        <v>0.32629999999999998</v>
      </c>
      <c r="AO665" s="92">
        <v>1.1054999999999999</v>
      </c>
      <c r="AP665" s="92">
        <v>2.3323999999999998</v>
      </c>
      <c r="AQ665" s="92">
        <v>1.1391</v>
      </c>
      <c r="AR665" s="92">
        <v>2.3517999999999999</v>
      </c>
      <c r="AX665" s="92">
        <v>2.0474999999999999</v>
      </c>
      <c r="AY665" s="92">
        <v>2.2252999999999998</v>
      </c>
      <c r="BA665" s="92">
        <v>5.0578000000000003</v>
      </c>
    </row>
    <row r="666" spans="1:53">
      <c r="A666" s="92">
        <v>0.33660000000000001</v>
      </c>
      <c r="B666" s="92">
        <v>1.1181000000000001</v>
      </c>
      <c r="D666" s="92">
        <v>5.1626000000000003</v>
      </c>
      <c r="H666" s="92">
        <v>0.38450000000000001</v>
      </c>
      <c r="I666" s="92">
        <v>1.2057</v>
      </c>
      <c r="K666" s="92">
        <v>0.42720000000000002</v>
      </c>
      <c r="L666" s="92">
        <v>1.3084</v>
      </c>
      <c r="M666" s="92">
        <v>3.1238999999999999</v>
      </c>
      <c r="N666" s="92">
        <v>0.36249999999999999</v>
      </c>
      <c r="O666" s="92">
        <v>1.1812</v>
      </c>
      <c r="Q666" s="92">
        <v>1.2165999999999999</v>
      </c>
      <c r="R666" s="92">
        <v>2.5070000000000001</v>
      </c>
      <c r="AA666" s="92">
        <v>0.29459999999999997</v>
      </c>
      <c r="AB666" s="92">
        <v>1.0392999999999999</v>
      </c>
      <c r="AC666" s="92">
        <v>2.1797</v>
      </c>
      <c r="AD666" s="92">
        <v>4.5064000000000002</v>
      </c>
      <c r="AH666" s="92">
        <v>0.3448</v>
      </c>
      <c r="AI666" s="92">
        <v>1.1274</v>
      </c>
      <c r="AK666" s="92">
        <v>0.37519999999999998</v>
      </c>
      <c r="AL666" s="92">
        <v>1.2030000000000001</v>
      </c>
      <c r="AN666" s="92">
        <v>0.32650000000000001</v>
      </c>
      <c r="AO666" s="92">
        <v>1.1059000000000001</v>
      </c>
      <c r="AP666" s="92">
        <v>2.3332000000000002</v>
      </c>
      <c r="AQ666" s="92">
        <v>1.1395</v>
      </c>
      <c r="AR666" s="92">
        <v>2.3525999999999998</v>
      </c>
      <c r="AX666" s="92">
        <v>2.0482</v>
      </c>
      <c r="AY666" s="92">
        <v>2.2262</v>
      </c>
      <c r="BA666" s="92">
        <v>5.0597000000000003</v>
      </c>
    </row>
    <row r="667" spans="1:53">
      <c r="A667" s="92">
        <v>0.33679999999999999</v>
      </c>
      <c r="B667" s="92">
        <v>1.1184000000000001</v>
      </c>
      <c r="D667" s="92">
        <v>5.1641000000000004</v>
      </c>
      <c r="H667" s="92">
        <v>0.38469999999999999</v>
      </c>
      <c r="I667" s="92">
        <v>1.2060999999999999</v>
      </c>
      <c r="K667" s="92">
        <v>0.42749999999999999</v>
      </c>
      <c r="L667" s="92">
        <v>1.3089</v>
      </c>
      <c r="M667" s="92">
        <v>3.1248</v>
      </c>
      <c r="N667" s="92">
        <v>0.36270000000000002</v>
      </c>
      <c r="O667" s="92">
        <v>1.1816</v>
      </c>
      <c r="Q667" s="92">
        <v>1.2170000000000001</v>
      </c>
      <c r="R667" s="92">
        <v>2.5078</v>
      </c>
      <c r="AA667" s="92">
        <v>0.29470000000000002</v>
      </c>
      <c r="AB667" s="92">
        <v>1.0397000000000001</v>
      </c>
      <c r="AC667" s="92">
        <v>2.1802999999999999</v>
      </c>
      <c r="AD667" s="92">
        <v>4.5077999999999996</v>
      </c>
      <c r="AH667" s="92">
        <v>0.34489999999999998</v>
      </c>
      <c r="AI667" s="92">
        <v>1.1277999999999999</v>
      </c>
      <c r="AK667" s="92">
        <v>0.37540000000000001</v>
      </c>
      <c r="AL667" s="92">
        <v>1.2034</v>
      </c>
      <c r="AN667" s="92">
        <v>0.32669999999999999</v>
      </c>
      <c r="AO667" s="92">
        <v>1.1063000000000001</v>
      </c>
      <c r="AP667" s="92">
        <v>2.3340000000000001</v>
      </c>
      <c r="AQ667" s="92">
        <v>1.1398999999999999</v>
      </c>
      <c r="AR667" s="92">
        <v>2.3532999999999999</v>
      </c>
      <c r="AX667" s="92">
        <v>2.0489999999999999</v>
      </c>
      <c r="AY667" s="92">
        <v>2.2269999999999999</v>
      </c>
      <c r="BA667" s="92">
        <v>5.0616000000000003</v>
      </c>
    </row>
    <row r="668" spans="1:53">
      <c r="A668" s="92">
        <v>0.33700000000000002</v>
      </c>
      <c r="B668" s="92">
        <v>1.1188</v>
      </c>
      <c r="D668" s="92">
        <v>5.1656000000000004</v>
      </c>
      <c r="H668" s="92">
        <v>0.38490000000000002</v>
      </c>
      <c r="I668" s="92">
        <v>1.2064999999999999</v>
      </c>
      <c r="K668" s="92">
        <v>0.42770000000000002</v>
      </c>
      <c r="L668" s="92">
        <v>1.3093999999999999</v>
      </c>
      <c r="M668" s="92">
        <v>3.1257999999999999</v>
      </c>
      <c r="N668" s="92">
        <v>0.3629</v>
      </c>
      <c r="O668" s="92">
        <v>1.1820999999999999</v>
      </c>
      <c r="Q668" s="92">
        <v>1.2174</v>
      </c>
      <c r="R668" s="92">
        <v>2.5085999999999999</v>
      </c>
      <c r="AA668" s="92">
        <v>0.2949</v>
      </c>
      <c r="AB668" s="92">
        <v>1.04</v>
      </c>
      <c r="AC668" s="92">
        <v>2.181</v>
      </c>
      <c r="AD668" s="92">
        <v>4.5091999999999999</v>
      </c>
      <c r="AH668" s="92">
        <v>0.34510000000000002</v>
      </c>
      <c r="AI668" s="92">
        <v>1.1282000000000001</v>
      </c>
      <c r="AK668" s="92">
        <v>0.37559999999999999</v>
      </c>
      <c r="AL668" s="92">
        <v>1.2039</v>
      </c>
      <c r="AN668" s="92">
        <v>0.32690000000000002</v>
      </c>
      <c r="AO668" s="92">
        <v>1.1067</v>
      </c>
      <c r="AP668" s="92">
        <v>2.3348</v>
      </c>
      <c r="AQ668" s="92">
        <v>1.1402000000000001</v>
      </c>
      <c r="AR668" s="92">
        <v>2.3540999999999999</v>
      </c>
      <c r="AX668" s="92">
        <v>2.0497000000000001</v>
      </c>
      <c r="AY668" s="92">
        <v>2.2279</v>
      </c>
      <c r="BA668" s="92">
        <v>5.0636000000000001</v>
      </c>
    </row>
    <row r="669" spans="1:53">
      <c r="A669" s="92">
        <v>0.3372</v>
      </c>
      <c r="B669" s="92">
        <v>1.1192</v>
      </c>
      <c r="D669" s="92">
        <v>5.1670999999999996</v>
      </c>
      <c r="H669" s="92">
        <v>0.3851</v>
      </c>
      <c r="I669" s="92">
        <v>1.2069000000000001</v>
      </c>
      <c r="K669" s="92">
        <v>0.4279</v>
      </c>
      <c r="L669" s="92">
        <v>1.3099000000000001</v>
      </c>
      <c r="M669" s="92">
        <v>3.1267</v>
      </c>
      <c r="N669" s="92">
        <v>0.36309999999999998</v>
      </c>
      <c r="O669" s="92">
        <v>1.1825000000000001</v>
      </c>
      <c r="Q669" s="92">
        <v>1.2178</v>
      </c>
      <c r="R669" s="92">
        <v>2.5093999999999999</v>
      </c>
      <c r="AA669" s="92">
        <v>0.29509999999999997</v>
      </c>
      <c r="AB669" s="92">
        <v>1.0404</v>
      </c>
      <c r="AC669" s="92">
        <v>2.1817000000000002</v>
      </c>
      <c r="AD669" s="92">
        <v>4.5106000000000002</v>
      </c>
      <c r="AH669" s="92">
        <v>0.3453</v>
      </c>
      <c r="AI669" s="92">
        <v>1.1286</v>
      </c>
      <c r="AK669" s="92">
        <v>0.37580000000000002</v>
      </c>
      <c r="AL669" s="92">
        <v>1.2042999999999999</v>
      </c>
      <c r="AN669" s="92">
        <v>0.3271</v>
      </c>
      <c r="AO669" s="92">
        <v>1.1071</v>
      </c>
      <c r="AP669" s="92">
        <v>2.3355999999999999</v>
      </c>
      <c r="AQ669" s="92">
        <v>1.1406000000000001</v>
      </c>
      <c r="AR669" s="92">
        <v>2.3548</v>
      </c>
      <c r="AX669" s="92">
        <v>2.0505</v>
      </c>
      <c r="AY669" s="92">
        <v>2.2288000000000001</v>
      </c>
      <c r="BA669" s="92">
        <v>5.0655000000000001</v>
      </c>
    </row>
    <row r="670" spans="1:53">
      <c r="A670" s="92">
        <v>0.33739999999999998</v>
      </c>
      <c r="B670" s="92">
        <v>1.1194999999999999</v>
      </c>
      <c r="D670" s="92">
        <v>5.1685999999999996</v>
      </c>
      <c r="H670" s="92">
        <v>0.38529999999999998</v>
      </c>
      <c r="I670" s="92">
        <v>1.2073</v>
      </c>
      <c r="K670" s="92">
        <v>0.42820000000000003</v>
      </c>
      <c r="L670" s="92">
        <v>1.3104</v>
      </c>
      <c r="M670" s="92">
        <v>3.1276999999999999</v>
      </c>
      <c r="N670" s="92">
        <v>0.36330000000000001</v>
      </c>
      <c r="O670" s="92">
        <v>1.1829000000000001</v>
      </c>
      <c r="Q670" s="92">
        <v>1.2181999999999999</v>
      </c>
      <c r="R670" s="92">
        <v>2.5102000000000002</v>
      </c>
      <c r="AA670" s="92">
        <v>0.29520000000000002</v>
      </c>
      <c r="AB670" s="92">
        <v>1.0407</v>
      </c>
      <c r="AC670" s="92">
        <v>2.1823999999999999</v>
      </c>
      <c r="AD670" s="92">
        <v>4.5118999999999998</v>
      </c>
      <c r="AH670" s="92">
        <v>0.34549999999999997</v>
      </c>
      <c r="AI670" s="92">
        <v>1.129</v>
      </c>
      <c r="AK670" s="92">
        <v>0.376</v>
      </c>
      <c r="AL670" s="92">
        <v>1.2048000000000001</v>
      </c>
      <c r="AN670" s="92">
        <v>0.32729999999999998</v>
      </c>
      <c r="AO670" s="92">
        <v>1.1074999999999999</v>
      </c>
      <c r="AP670" s="92">
        <v>2.3363999999999998</v>
      </c>
      <c r="AQ670" s="92">
        <v>1.141</v>
      </c>
      <c r="AR670" s="92">
        <v>2.3555999999999999</v>
      </c>
      <c r="AX670" s="92">
        <v>2.0512999999999999</v>
      </c>
      <c r="AY670" s="92">
        <v>2.2296</v>
      </c>
      <c r="BA670" s="92">
        <v>5.0674999999999999</v>
      </c>
    </row>
    <row r="671" spans="1:53">
      <c r="A671" s="92">
        <v>0.33750000000000002</v>
      </c>
      <c r="B671" s="92">
        <v>1.1198999999999999</v>
      </c>
      <c r="D671" s="92">
        <v>5.1702000000000004</v>
      </c>
      <c r="H671" s="92">
        <v>0.38550000000000001</v>
      </c>
      <c r="I671" s="92">
        <v>1.2078</v>
      </c>
      <c r="K671" s="92">
        <v>0.4284</v>
      </c>
      <c r="L671" s="92">
        <v>1.3109</v>
      </c>
      <c r="M671" s="92">
        <v>3.1286</v>
      </c>
      <c r="N671" s="92">
        <v>0.36349999999999999</v>
      </c>
      <c r="O671" s="92">
        <v>1.1833</v>
      </c>
      <c r="Q671" s="92">
        <v>1.2185999999999999</v>
      </c>
      <c r="R671" s="92">
        <v>2.5110000000000001</v>
      </c>
      <c r="AA671" s="92">
        <v>0.2954</v>
      </c>
      <c r="AB671" s="92">
        <v>1.0409999999999999</v>
      </c>
      <c r="AC671" s="92">
        <v>2.1831</v>
      </c>
      <c r="AD671" s="92">
        <v>4.5133000000000001</v>
      </c>
      <c r="AH671" s="92">
        <v>0.34570000000000001</v>
      </c>
      <c r="AI671" s="92">
        <v>1.1294</v>
      </c>
      <c r="AK671" s="92">
        <v>0.37630000000000002</v>
      </c>
      <c r="AL671" s="92">
        <v>1.2052</v>
      </c>
      <c r="AN671" s="92">
        <v>0.32750000000000001</v>
      </c>
      <c r="AO671" s="92">
        <v>1.1079000000000001</v>
      </c>
      <c r="AP671" s="92">
        <v>2.3371</v>
      </c>
      <c r="AQ671" s="92">
        <v>1.1414</v>
      </c>
      <c r="AR671" s="92">
        <v>2.3563000000000001</v>
      </c>
      <c r="AX671" s="92">
        <v>2.052</v>
      </c>
      <c r="AY671" s="92">
        <v>2.2305000000000001</v>
      </c>
      <c r="BA671" s="92">
        <v>5.0693999999999999</v>
      </c>
    </row>
    <row r="672" spans="1:53">
      <c r="A672" s="92">
        <v>0.3377</v>
      </c>
      <c r="B672" s="92">
        <v>1.1203000000000001</v>
      </c>
      <c r="D672" s="92">
        <v>5.1717000000000004</v>
      </c>
      <c r="H672" s="92">
        <v>0.38569999999999999</v>
      </c>
      <c r="I672" s="92">
        <v>1.2081999999999999</v>
      </c>
      <c r="K672" s="92">
        <v>0.42870000000000003</v>
      </c>
      <c r="L672" s="92">
        <v>1.3112999999999999</v>
      </c>
      <c r="M672" s="92">
        <v>3.1295999999999999</v>
      </c>
      <c r="N672" s="92">
        <v>0.36370000000000002</v>
      </c>
      <c r="O672" s="92">
        <v>1.1837</v>
      </c>
      <c r="Q672" s="92">
        <v>1.2190000000000001</v>
      </c>
      <c r="R672" s="92">
        <v>2.5118</v>
      </c>
      <c r="AA672" s="92">
        <v>0.29559999999999997</v>
      </c>
      <c r="AB672" s="92">
        <v>1.0414000000000001</v>
      </c>
      <c r="AC672" s="92">
        <v>2.1838000000000002</v>
      </c>
      <c r="AD672" s="92">
        <v>4.5147000000000004</v>
      </c>
      <c r="AH672" s="92">
        <v>0.34589999999999999</v>
      </c>
      <c r="AI672" s="92">
        <v>1.1297999999999999</v>
      </c>
      <c r="AK672" s="92">
        <v>0.3765</v>
      </c>
      <c r="AL672" s="92">
        <v>1.2056</v>
      </c>
      <c r="AN672" s="92">
        <v>0.32769999999999999</v>
      </c>
      <c r="AO672" s="92">
        <v>1.1083000000000001</v>
      </c>
      <c r="AP672" s="92">
        <v>2.3378999999999999</v>
      </c>
      <c r="AQ672" s="92">
        <v>1.1416999999999999</v>
      </c>
      <c r="AR672" s="92">
        <v>2.3571</v>
      </c>
      <c r="AX672" s="92">
        <v>2.0528</v>
      </c>
      <c r="AY672" s="92">
        <v>2.2313999999999998</v>
      </c>
      <c r="BA672" s="92">
        <v>5.0713999999999997</v>
      </c>
    </row>
    <row r="673" spans="1:53">
      <c r="A673" s="92">
        <v>0.33789999999999998</v>
      </c>
      <c r="B673" s="92">
        <v>1.1207</v>
      </c>
      <c r="D673" s="92">
        <v>5.1731999999999996</v>
      </c>
      <c r="H673" s="92">
        <v>0.38590000000000002</v>
      </c>
      <c r="I673" s="92">
        <v>1.2085999999999999</v>
      </c>
      <c r="K673" s="92">
        <v>0.4289</v>
      </c>
      <c r="L673" s="92">
        <v>1.3118000000000001</v>
      </c>
      <c r="M673" s="92">
        <v>3.1305999999999998</v>
      </c>
      <c r="N673" s="92">
        <v>0.3639</v>
      </c>
      <c r="O673" s="92">
        <v>1.1840999999999999</v>
      </c>
      <c r="Q673" s="92">
        <v>1.2194</v>
      </c>
      <c r="R673" s="92">
        <v>2.5125999999999999</v>
      </c>
      <c r="AA673" s="92">
        <v>0.29570000000000002</v>
      </c>
      <c r="AB673" s="92">
        <v>1.0417000000000001</v>
      </c>
      <c r="AC673" s="92">
        <v>2.1844000000000001</v>
      </c>
      <c r="AD673" s="92">
        <v>4.5160999999999998</v>
      </c>
      <c r="AH673" s="92">
        <v>0.34610000000000002</v>
      </c>
      <c r="AI673" s="92">
        <v>1.1301000000000001</v>
      </c>
      <c r="AK673" s="92">
        <v>0.37669999999999998</v>
      </c>
      <c r="AL673" s="92">
        <v>1.2060999999999999</v>
      </c>
      <c r="AN673" s="92">
        <v>0.32790000000000002</v>
      </c>
      <c r="AO673" s="92">
        <v>1.1087</v>
      </c>
      <c r="AP673" s="92">
        <v>2.3386999999999998</v>
      </c>
      <c r="AQ673" s="92">
        <v>1.1420999999999999</v>
      </c>
      <c r="AR673" s="92">
        <v>2.3578999999999999</v>
      </c>
      <c r="AX673" s="92">
        <v>2.0535999999999999</v>
      </c>
      <c r="AY673" s="92">
        <v>2.2323</v>
      </c>
      <c r="BA673" s="92">
        <v>5.0732999999999997</v>
      </c>
    </row>
    <row r="674" spans="1:53">
      <c r="A674" s="92">
        <v>0.33810000000000001</v>
      </c>
      <c r="B674" s="92">
        <v>1.121</v>
      </c>
      <c r="D674" s="92">
        <v>5.1746999999999996</v>
      </c>
      <c r="H674" s="92">
        <v>0.3861</v>
      </c>
      <c r="I674" s="92">
        <v>1.2090000000000001</v>
      </c>
      <c r="K674" s="92">
        <v>0.42909999999999998</v>
      </c>
      <c r="L674" s="92">
        <v>1.3123</v>
      </c>
      <c r="M674" s="92">
        <v>3.1315</v>
      </c>
      <c r="N674" s="92">
        <v>0.36409999999999998</v>
      </c>
      <c r="O674" s="92">
        <v>1.1845000000000001</v>
      </c>
      <c r="Q674" s="92">
        <v>1.2197</v>
      </c>
      <c r="R674" s="92">
        <v>2.5133999999999999</v>
      </c>
      <c r="AA674" s="92">
        <v>0.2959</v>
      </c>
      <c r="AB674" s="92">
        <v>1.0421</v>
      </c>
      <c r="AC674" s="92">
        <v>2.1850999999999998</v>
      </c>
      <c r="AD674" s="92">
        <v>4.5174000000000003</v>
      </c>
      <c r="AH674" s="92">
        <v>0.3463</v>
      </c>
      <c r="AI674" s="92">
        <v>1.1305000000000001</v>
      </c>
      <c r="AK674" s="92">
        <v>0.37690000000000001</v>
      </c>
      <c r="AL674" s="92">
        <v>1.2064999999999999</v>
      </c>
      <c r="AN674" s="92">
        <v>0.32800000000000001</v>
      </c>
      <c r="AO674" s="92">
        <v>1.1091</v>
      </c>
      <c r="AP674" s="92">
        <v>2.3395000000000001</v>
      </c>
      <c r="AQ674" s="92">
        <v>1.1425000000000001</v>
      </c>
      <c r="AR674" s="92">
        <v>2.3586</v>
      </c>
      <c r="AX674" s="92">
        <v>2.0543</v>
      </c>
      <c r="AY674" s="92">
        <v>2.2330999999999999</v>
      </c>
      <c r="BA674" s="92">
        <v>5.0751999999999997</v>
      </c>
    </row>
    <row r="675" spans="1:53">
      <c r="A675" s="92">
        <v>0.33829999999999999</v>
      </c>
      <c r="B675" s="92">
        <v>1.1214</v>
      </c>
      <c r="D675" s="92">
        <v>5.1761999999999997</v>
      </c>
      <c r="H675" s="92">
        <v>0.38629999999999998</v>
      </c>
      <c r="I675" s="92">
        <v>1.2094</v>
      </c>
      <c r="K675" s="92">
        <v>0.4294</v>
      </c>
      <c r="L675" s="92">
        <v>1.3128</v>
      </c>
      <c r="M675" s="92">
        <v>3.1324999999999998</v>
      </c>
      <c r="N675" s="92">
        <v>0.36430000000000001</v>
      </c>
      <c r="O675" s="92">
        <v>1.1849000000000001</v>
      </c>
      <c r="Q675" s="92">
        <v>1.2201</v>
      </c>
      <c r="R675" s="92">
        <v>2.5142000000000002</v>
      </c>
      <c r="AA675" s="92">
        <v>0.29599999999999999</v>
      </c>
      <c r="AB675" s="92">
        <v>1.0424</v>
      </c>
      <c r="AC675" s="92">
        <v>2.1858</v>
      </c>
      <c r="AD675" s="92">
        <v>4.5187999999999997</v>
      </c>
      <c r="AH675" s="92">
        <v>0.34649999999999997</v>
      </c>
      <c r="AI675" s="92">
        <v>1.1309</v>
      </c>
      <c r="AK675" s="92">
        <v>0.37709999999999999</v>
      </c>
      <c r="AL675" s="92">
        <v>1.2069000000000001</v>
      </c>
      <c r="AN675" s="92">
        <v>0.32819999999999999</v>
      </c>
      <c r="AO675" s="92">
        <v>1.1094999999999999</v>
      </c>
      <c r="AP675" s="92">
        <v>2.3403</v>
      </c>
      <c r="AQ675" s="92">
        <v>1.1428</v>
      </c>
      <c r="AR675" s="92">
        <v>2.3593999999999999</v>
      </c>
      <c r="AX675" s="92">
        <v>2.0550999999999999</v>
      </c>
      <c r="AY675" s="92">
        <v>2.234</v>
      </c>
      <c r="BA675" s="92">
        <v>5.0772000000000004</v>
      </c>
    </row>
    <row r="676" spans="1:53">
      <c r="A676" s="92">
        <v>0.33850000000000002</v>
      </c>
      <c r="B676" s="92">
        <v>1.1217999999999999</v>
      </c>
      <c r="D676" s="92">
        <v>5.1776999999999997</v>
      </c>
      <c r="H676" s="92">
        <v>0.38650000000000001</v>
      </c>
      <c r="I676" s="92">
        <v>1.2098</v>
      </c>
      <c r="K676" s="92">
        <v>0.42959999999999998</v>
      </c>
      <c r="L676" s="92">
        <v>1.3132999999999999</v>
      </c>
      <c r="M676" s="92">
        <v>3.1334</v>
      </c>
      <c r="N676" s="92">
        <v>0.36449999999999999</v>
      </c>
      <c r="O676" s="92">
        <v>1.1853</v>
      </c>
      <c r="Q676" s="92">
        <v>1.2204999999999999</v>
      </c>
      <c r="R676" s="92">
        <v>2.5150000000000001</v>
      </c>
      <c r="AA676" s="92">
        <v>0.29620000000000002</v>
      </c>
      <c r="AB676" s="92">
        <v>1.0427999999999999</v>
      </c>
      <c r="AC676" s="92">
        <v>2.1865000000000001</v>
      </c>
      <c r="AD676" s="92">
        <v>4.5202</v>
      </c>
      <c r="AH676" s="92">
        <v>0.34670000000000001</v>
      </c>
      <c r="AI676" s="92">
        <v>1.1313</v>
      </c>
      <c r="AK676" s="92">
        <v>0.37730000000000002</v>
      </c>
      <c r="AL676" s="92">
        <v>1.2074</v>
      </c>
      <c r="AN676" s="92">
        <v>0.32840000000000003</v>
      </c>
      <c r="AO676" s="92">
        <v>1.1099000000000001</v>
      </c>
      <c r="AP676" s="92">
        <v>2.3411</v>
      </c>
      <c r="AQ676" s="92">
        <v>1.1432</v>
      </c>
      <c r="AR676" s="92">
        <v>2.3601000000000001</v>
      </c>
      <c r="AX676" s="92">
        <v>2.0558999999999998</v>
      </c>
      <c r="AY676" s="92">
        <v>2.2349000000000001</v>
      </c>
      <c r="BA676" s="92">
        <v>5.0791000000000004</v>
      </c>
    </row>
    <row r="677" spans="1:53">
      <c r="A677" s="92">
        <v>0.33860000000000001</v>
      </c>
      <c r="B677" s="92">
        <v>1.1222000000000001</v>
      </c>
      <c r="D677" s="92">
        <v>5.1791999999999998</v>
      </c>
      <c r="H677" s="92">
        <v>0.38669999999999999</v>
      </c>
      <c r="I677" s="92">
        <v>1.2102999999999999</v>
      </c>
      <c r="K677" s="92">
        <v>0.4299</v>
      </c>
      <c r="L677" s="92">
        <v>1.3138000000000001</v>
      </c>
      <c r="M677" s="92">
        <v>3.1343999999999999</v>
      </c>
      <c r="N677" s="92">
        <v>0.36470000000000002</v>
      </c>
      <c r="O677" s="92">
        <v>1.1857</v>
      </c>
      <c r="Q677" s="92">
        <v>1.2209000000000001</v>
      </c>
      <c r="R677" s="92">
        <v>2.5158</v>
      </c>
      <c r="AA677" s="92">
        <v>0.2964</v>
      </c>
      <c r="AB677" s="92">
        <v>1.0430999999999999</v>
      </c>
      <c r="AC677" s="92">
        <v>2.1871999999999998</v>
      </c>
      <c r="AD677" s="92">
        <v>4.5216000000000003</v>
      </c>
      <c r="AH677" s="92">
        <v>0.3468</v>
      </c>
      <c r="AI677" s="92">
        <v>1.1316999999999999</v>
      </c>
      <c r="AK677" s="92">
        <v>0.3775</v>
      </c>
      <c r="AL677" s="92">
        <v>1.2078</v>
      </c>
      <c r="AN677" s="92">
        <v>0.3286</v>
      </c>
      <c r="AO677" s="92">
        <v>1.1103000000000001</v>
      </c>
      <c r="AP677" s="92">
        <v>2.3418000000000001</v>
      </c>
      <c r="AQ677" s="92">
        <v>1.1435999999999999</v>
      </c>
      <c r="AR677" s="92">
        <v>2.3609</v>
      </c>
      <c r="AX677" s="92">
        <v>2.0566</v>
      </c>
      <c r="AY677" s="92">
        <v>2.2357999999999998</v>
      </c>
      <c r="BA677" s="92">
        <v>5.0811000000000002</v>
      </c>
    </row>
    <row r="678" spans="1:53">
      <c r="A678" s="92">
        <v>0.33879999999999999</v>
      </c>
      <c r="B678" s="92">
        <v>1.1225000000000001</v>
      </c>
      <c r="D678" s="92">
        <v>5.1806999999999999</v>
      </c>
      <c r="H678" s="92">
        <v>0.38690000000000002</v>
      </c>
      <c r="I678" s="92">
        <v>1.2107000000000001</v>
      </c>
      <c r="K678" s="92">
        <v>0.43009999999999998</v>
      </c>
      <c r="L678" s="92">
        <v>1.3143</v>
      </c>
      <c r="M678" s="92">
        <v>3.1353</v>
      </c>
      <c r="N678" s="92">
        <v>0.3649</v>
      </c>
      <c r="O678" s="92">
        <v>1.1860999999999999</v>
      </c>
      <c r="Q678" s="92">
        <v>1.2213000000000001</v>
      </c>
      <c r="R678" s="92">
        <v>2.5165999999999999</v>
      </c>
      <c r="AA678" s="92">
        <v>0.29649999999999999</v>
      </c>
      <c r="AB678" s="92">
        <v>1.0434000000000001</v>
      </c>
      <c r="AC678" s="92">
        <v>2.1879</v>
      </c>
      <c r="AD678" s="92">
        <v>4.5228999999999999</v>
      </c>
      <c r="AH678" s="92">
        <v>0.34699999999999998</v>
      </c>
      <c r="AI678" s="92">
        <v>1.1321000000000001</v>
      </c>
      <c r="AK678" s="92">
        <v>0.37780000000000002</v>
      </c>
      <c r="AL678" s="92">
        <v>1.2081999999999999</v>
      </c>
      <c r="AN678" s="92">
        <v>0.32879999999999998</v>
      </c>
      <c r="AO678" s="92">
        <v>1.1107</v>
      </c>
      <c r="AP678" s="92">
        <v>2.3426</v>
      </c>
      <c r="AQ678" s="92">
        <v>1.1439999999999999</v>
      </c>
      <c r="AR678" s="92">
        <v>2.3616999999999999</v>
      </c>
      <c r="AX678" s="92">
        <v>2.0573999999999999</v>
      </c>
      <c r="AY678" s="92">
        <v>2.2366000000000001</v>
      </c>
      <c r="BA678" s="92">
        <v>5.0830000000000002</v>
      </c>
    </row>
    <row r="679" spans="1:53">
      <c r="A679" s="92">
        <v>0.33900000000000002</v>
      </c>
      <c r="B679" s="92">
        <v>1.1229</v>
      </c>
      <c r="D679" s="92">
        <v>5.1822999999999997</v>
      </c>
      <c r="H679" s="92">
        <v>0.3871</v>
      </c>
      <c r="I679" s="92">
        <v>1.2111000000000001</v>
      </c>
      <c r="K679" s="92">
        <v>0.4304</v>
      </c>
      <c r="L679" s="92">
        <v>1.3148</v>
      </c>
      <c r="M679" s="92">
        <v>3.1362999999999999</v>
      </c>
      <c r="N679" s="92">
        <v>0.36509999999999998</v>
      </c>
      <c r="O679" s="92">
        <v>1.1865000000000001</v>
      </c>
      <c r="Q679" s="92">
        <v>1.2217</v>
      </c>
      <c r="R679" s="92">
        <v>2.5173999999999999</v>
      </c>
      <c r="AA679" s="92">
        <v>0.29670000000000002</v>
      </c>
      <c r="AB679" s="92">
        <v>1.0438000000000001</v>
      </c>
      <c r="AC679" s="92">
        <v>2.1886000000000001</v>
      </c>
      <c r="AD679" s="92">
        <v>4.5243000000000002</v>
      </c>
      <c r="AH679" s="92">
        <v>0.34720000000000001</v>
      </c>
      <c r="AI679" s="92">
        <v>1.1325000000000001</v>
      </c>
      <c r="AK679" s="92">
        <v>0.378</v>
      </c>
      <c r="AL679" s="92">
        <v>1.2087000000000001</v>
      </c>
      <c r="AN679" s="92">
        <v>0.32900000000000001</v>
      </c>
      <c r="AO679" s="92">
        <v>1.1111</v>
      </c>
      <c r="AP679" s="92">
        <v>2.3433999999999999</v>
      </c>
      <c r="AQ679" s="92">
        <v>1.1443000000000001</v>
      </c>
      <c r="AR679" s="92">
        <v>2.3624000000000001</v>
      </c>
      <c r="AX679" s="92">
        <v>2.0581</v>
      </c>
      <c r="AY679" s="92">
        <v>2.2374999999999998</v>
      </c>
      <c r="BA679" s="92">
        <v>5.085</v>
      </c>
    </row>
    <row r="680" spans="1:53">
      <c r="A680" s="92">
        <v>0.3392</v>
      </c>
      <c r="B680" s="92">
        <v>1.1233</v>
      </c>
      <c r="D680" s="92">
        <v>5.1837999999999997</v>
      </c>
      <c r="H680" s="92">
        <v>0.38729999999999998</v>
      </c>
      <c r="I680" s="92">
        <v>1.2115</v>
      </c>
      <c r="K680" s="92">
        <v>0.43059999999999998</v>
      </c>
      <c r="L680" s="92">
        <v>1.3152999999999999</v>
      </c>
      <c r="M680" s="92">
        <v>3.1373000000000002</v>
      </c>
      <c r="N680" s="92">
        <v>0.36530000000000001</v>
      </c>
      <c r="O680" s="92">
        <v>1.1869000000000001</v>
      </c>
      <c r="Q680" s="92">
        <v>1.2221</v>
      </c>
      <c r="R680" s="92">
        <v>2.5182000000000002</v>
      </c>
      <c r="AA680" s="92">
        <v>0.2969</v>
      </c>
      <c r="AB680" s="92">
        <v>1.0441</v>
      </c>
      <c r="AC680" s="92">
        <v>2.1892</v>
      </c>
      <c r="AD680" s="92">
        <v>4.5256999999999996</v>
      </c>
      <c r="AH680" s="92">
        <v>0.34739999999999999</v>
      </c>
      <c r="AI680" s="92">
        <v>1.1329</v>
      </c>
      <c r="AK680" s="92">
        <v>0.37819999999999998</v>
      </c>
      <c r="AL680" s="92">
        <v>1.2091000000000001</v>
      </c>
      <c r="AN680" s="92">
        <v>0.32919999999999999</v>
      </c>
      <c r="AO680" s="92">
        <v>1.1114999999999999</v>
      </c>
      <c r="AP680" s="92">
        <v>2.3441999999999998</v>
      </c>
      <c r="AQ680" s="92">
        <v>1.1447000000000001</v>
      </c>
      <c r="AR680" s="92">
        <v>2.3632</v>
      </c>
      <c r="AX680" s="92">
        <v>2.0589</v>
      </c>
      <c r="AY680" s="92">
        <v>2.2383999999999999</v>
      </c>
      <c r="BA680" s="92">
        <v>5.0869</v>
      </c>
    </row>
    <row r="681" spans="1:53">
      <c r="A681" s="92">
        <v>0.33939999999999998</v>
      </c>
      <c r="B681" s="92">
        <v>1.1236999999999999</v>
      </c>
      <c r="D681" s="92">
        <v>5.1852999999999998</v>
      </c>
      <c r="H681" s="92">
        <v>0.38750000000000001</v>
      </c>
      <c r="I681" s="92">
        <v>1.2119</v>
      </c>
      <c r="K681" s="92">
        <v>0.43080000000000002</v>
      </c>
      <c r="L681" s="92">
        <v>1.3157000000000001</v>
      </c>
      <c r="M681" s="92">
        <v>3.1381999999999999</v>
      </c>
      <c r="N681" s="92">
        <v>0.36549999999999999</v>
      </c>
      <c r="O681" s="92">
        <v>1.1874</v>
      </c>
      <c r="Q681" s="92">
        <v>1.2224999999999999</v>
      </c>
      <c r="R681" s="92">
        <v>2.5190000000000001</v>
      </c>
      <c r="AA681" s="92">
        <v>0.29699999999999999</v>
      </c>
      <c r="AB681" s="92">
        <v>1.0445</v>
      </c>
      <c r="AC681" s="92">
        <v>2.1899000000000002</v>
      </c>
      <c r="AD681" s="92">
        <v>4.5270999999999999</v>
      </c>
      <c r="AH681" s="92">
        <v>0.34760000000000002</v>
      </c>
      <c r="AI681" s="92">
        <v>1.1333</v>
      </c>
      <c r="AK681" s="92">
        <v>0.37840000000000001</v>
      </c>
      <c r="AL681" s="92">
        <v>1.2096</v>
      </c>
      <c r="AN681" s="92">
        <v>0.32940000000000003</v>
      </c>
      <c r="AO681" s="92">
        <v>1.1119000000000001</v>
      </c>
      <c r="AP681" s="92">
        <v>2.3450000000000002</v>
      </c>
      <c r="AQ681" s="92">
        <v>1.1451</v>
      </c>
      <c r="AR681" s="92">
        <v>2.3639999999999999</v>
      </c>
      <c r="AX681" s="92">
        <v>2.0596999999999999</v>
      </c>
      <c r="AY681" s="92">
        <v>2.2393000000000001</v>
      </c>
      <c r="BA681" s="92">
        <v>5.0888999999999998</v>
      </c>
    </row>
    <row r="682" spans="1:53">
      <c r="A682" s="92">
        <v>0.33960000000000001</v>
      </c>
      <c r="B682" s="92">
        <v>1.1240000000000001</v>
      </c>
      <c r="D682" s="92">
        <v>5.1867999999999999</v>
      </c>
      <c r="H682" s="92">
        <v>0.38769999999999999</v>
      </c>
      <c r="I682" s="92">
        <v>1.2122999999999999</v>
      </c>
      <c r="K682" s="92">
        <v>0.43109999999999998</v>
      </c>
      <c r="L682" s="92">
        <v>1.3162</v>
      </c>
      <c r="M682" s="92">
        <v>3.1392000000000002</v>
      </c>
      <c r="N682" s="92">
        <v>0.36570000000000003</v>
      </c>
      <c r="O682" s="92">
        <v>1.1878</v>
      </c>
      <c r="Q682" s="92">
        <v>1.2229000000000001</v>
      </c>
      <c r="R682" s="92">
        <v>2.5198</v>
      </c>
      <c r="AA682" s="92">
        <v>0.29720000000000002</v>
      </c>
      <c r="AB682" s="92">
        <v>1.0448</v>
      </c>
      <c r="AC682" s="92">
        <v>2.1905999999999999</v>
      </c>
      <c r="AD682" s="92">
        <v>4.5285000000000002</v>
      </c>
      <c r="AH682" s="92">
        <v>0.3478</v>
      </c>
      <c r="AI682" s="92">
        <v>1.1336999999999999</v>
      </c>
      <c r="AK682" s="92">
        <v>0.37859999999999999</v>
      </c>
      <c r="AL682" s="92">
        <v>1.21</v>
      </c>
      <c r="AN682" s="92">
        <v>0.3296</v>
      </c>
      <c r="AO682" s="92">
        <v>1.1123000000000001</v>
      </c>
      <c r="AP682" s="92">
        <v>2.3458000000000001</v>
      </c>
      <c r="AQ682" s="92">
        <v>1.1455</v>
      </c>
      <c r="AR682" s="92">
        <v>2.3647</v>
      </c>
      <c r="AX682" s="92">
        <v>2.0604</v>
      </c>
      <c r="AY682" s="92">
        <v>2.2401</v>
      </c>
      <c r="BA682" s="92">
        <v>5.0907999999999998</v>
      </c>
    </row>
    <row r="683" spans="1:53">
      <c r="A683" s="92">
        <v>0.3397</v>
      </c>
      <c r="B683" s="92">
        <v>1.1244000000000001</v>
      </c>
      <c r="D683" s="92">
        <v>5.1882999999999999</v>
      </c>
      <c r="H683" s="92">
        <v>0.38790000000000002</v>
      </c>
      <c r="I683" s="92">
        <v>1.2128000000000001</v>
      </c>
      <c r="K683" s="92">
        <v>0.43130000000000002</v>
      </c>
      <c r="L683" s="92">
        <v>1.3167</v>
      </c>
      <c r="M683" s="92">
        <v>3.1402000000000001</v>
      </c>
      <c r="N683" s="92">
        <v>0.3659</v>
      </c>
      <c r="O683" s="92">
        <v>1.1881999999999999</v>
      </c>
      <c r="Q683" s="92">
        <v>1.2233000000000001</v>
      </c>
      <c r="R683" s="92">
        <v>2.5206</v>
      </c>
      <c r="AA683" s="92">
        <v>0.2974</v>
      </c>
      <c r="AB683" s="92">
        <v>1.0451999999999999</v>
      </c>
      <c r="AC683" s="92">
        <v>2.1913</v>
      </c>
      <c r="AD683" s="92">
        <v>4.5298999999999996</v>
      </c>
      <c r="AH683" s="92">
        <v>0.34799999999999998</v>
      </c>
      <c r="AI683" s="92">
        <v>1.1341000000000001</v>
      </c>
      <c r="AK683" s="92">
        <v>0.37880000000000003</v>
      </c>
      <c r="AL683" s="92">
        <v>1.2103999999999999</v>
      </c>
      <c r="AN683" s="92">
        <v>0.32979999999999998</v>
      </c>
      <c r="AO683" s="92">
        <v>1.1127</v>
      </c>
      <c r="AP683" s="92">
        <v>2.3466</v>
      </c>
      <c r="AQ683" s="92">
        <v>1.1457999999999999</v>
      </c>
      <c r="AR683" s="92">
        <v>2.3654999999999999</v>
      </c>
      <c r="AX683" s="92">
        <v>2.0611999999999999</v>
      </c>
      <c r="AY683" s="92">
        <v>2.2410000000000001</v>
      </c>
      <c r="BA683" s="92">
        <v>5.0928000000000004</v>
      </c>
    </row>
    <row r="684" spans="1:53">
      <c r="A684" s="92">
        <v>0.33989999999999998</v>
      </c>
      <c r="B684" s="92">
        <v>1.1248</v>
      </c>
      <c r="D684" s="92">
        <v>5.1898999999999997</v>
      </c>
      <c r="H684" s="92">
        <v>0.3881</v>
      </c>
      <c r="I684" s="92">
        <v>1.2132000000000001</v>
      </c>
      <c r="K684" s="92">
        <v>0.43159999999999998</v>
      </c>
      <c r="L684" s="92">
        <v>1.3171999999999999</v>
      </c>
      <c r="M684" s="92">
        <v>3.1410999999999998</v>
      </c>
      <c r="N684" s="92">
        <v>0.36609999999999998</v>
      </c>
      <c r="O684" s="92">
        <v>1.1886000000000001</v>
      </c>
      <c r="Q684" s="92">
        <v>1.2237</v>
      </c>
      <c r="R684" s="92">
        <v>2.5213999999999999</v>
      </c>
      <c r="AA684" s="92">
        <v>0.29749999999999999</v>
      </c>
      <c r="AB684" s="92">
        <v>1.0455000000000001</v>
      </c>
      <c r="AC684" s="92">
        <v>2.1920000000000002</v>
      </c>
      <c r="AD684" s="92">
        <v>4.5312000000000001</v>
      </c>
      <c r="AH684" s="92">
        <v>0.34820000000000001</v>
      </c>
      <c r="AI684" s="92">
        <v>1.1345000000000001</v>
      </c>
      <c r="AK684" s="92">
        <v>0.379</v>
      </c>
      <c r="AL684" s="92">
        <v>1.2109000000000001</v>
      </c>
      <c r="AN684" s="92">
        <v>0.33</v>
      </c>
      <c r="AO684" s="92">
        <v>1.1131</v>
      </c>
      <c r="AP684" s="92">
        <v>2.3473999999999999</v>
      </c>
      <c r="AQ684" s="92">
        <v>1.1462000000000001</v>
      </c>
      <c r="AR684" s="92">
        <v>2.3662999999999998</v>
      </c>
      <c r="AX684" s="92">
        <v>2.0619999999999998</v>
      </c>
      <c r="AY684" s="92">
        <v>2.2418999999999998</v>
      </c>
      <c r="BA684" s="92">
        <v>5.0948000000000002</v>
      </c>
    </row>
    <row r="685" spans="1:53">
      <c r="A685" s="92">
        <v>0.34010000000000001</v>
      </c>
      <c r="B685" s="92">
        <v>1.1252</v>
      </c>
      <c r="D685" s="92">
        <v>5.1913999999999998</v>
      </c>
      <c r="H685" s="92">
        <v>0.38829999999999998</v>
      </c>
      <c r="I685" s="92">
        <v>1.2136</v>
      </c>
      <c r="K685" s="92">
        <v>0.43180000000000002</v>
      </c>
      <c r="L685" s="92">
        <v>1.3177000000000001</v>
      </c>
      <c r="M685" s="92">
        <v>3.1421000000000001</v>
      </c>
      <c r="N685" s="92">
        <v>0.36630000000000001</v>
      </c>
      <c r="O685" s="92">
        <v>1.1890000000000001</v>
      </c>
      <c r="Q685" s="92">
        <v>1.2241</v>
      </c>
      <c r="R685" s="92">
        <v>2.5222000000000002</v>
      </c>
      <c r="AA685" s="92">
        <v>0.29770000000000002</v>
      </c>
      <c r="AB685" s="92">
        <v>1.0459000000000001</v>
      </c>
      <c r="AC685" s="92">
        <v>2.1926999999999999</v>
      </c>
      <c r="AD685" s="92">
        <v>4.5326000000000004</v>
      </c>
      <c r="AH685" s="92">
        <v>0.34839999999999999</v>
      </c>
      <c r="AI685" s="92">
        <v>1.1349</v>
      </c>
      <c r="AK685" s="92">
        <v>0.37930000000000003</v>
      </c>
      <c r="AL685" s="92">
        <v>1.2113</v>
      </c>
      <c r="AN685" s="92">
        <v>0.33019999999999999</v>
      </c>
      <c r="AO685" s="92">
        <v>1.1134999999999999</v>
      </c>
      <c r="AP685" s="92">
        <v>2.3481999999999998</v>
      </c>
      <c r="AQ685" s="92">
        <v>1.1466000000000001</v>
      </c>
      <c r="AR685" s="92">
        <v>2.367</v>
      </c>
      <c r="AX685" s="92">
        <v>2.0628000000000002</v>
      </c>
      <c r="AY685" s="92">
        <v>2.2427999999999999</v>
      </c>
      <c r="BA685" s="92">
        <v>5.0967000000000002</v>
      </c>
    </row>
    <row r="686" spans="1:53">
      <c r="A686" s="92">
        <v>0.34029999999999999</v>
      </c>
      <c r="B686" s="92">
        <v>1.1254999999999999</v>
      </c>
      <c r="D686" s="92">
        <v>5.1928999999999998</v>
      </c>
      <c r="H686" s="92">
        <v>0.38850000000000001</v>
      </c>
      <c r="I686" s="92">
        <v>1.214</v>
      </c>
      <c r="K686" s="92">
        <v>0.43209999999999998</v>
      </c>
      <c r="L686" s="92">
        <v>1.3182</v>
      </c>
      <c r="M686" s="92">
        <v>3.1431</v>
      </c>
      <c r="N686" s="92">
        <v>0.36649999999999999</v>
      </c>
      <c r="O686" s="92">
        <v>1.1894</v>
      </c>
      <c r="Q686" s="92">
        <v>1.2244999999999999</v>
      </c>
      <c r="R686" s="92">
        <v>2.5230000000000001</v>
      </c>
      <c r="AA686" s="92">
        <v>0.2979</v>
      </c>
      <c r="AB686" s="92">
        <v>1.0462</v>
      </c>
      <c r="AC686" s="92">
        <v>2.1934</v>
      </c>
      <c r="AD686" s="92">
        <v>4.5339999999999998</v>
      </c>
      <c r="AH686" s="92">
        <v>0.34860000000000002</v>
      </c>
      <c r="AI686" s="92">
        <v>1.1353</v>
      </c>
      <c r="AK686" s="92">
        <v>0.3795</v>
      </c>
      <c r="AL686" s="92">
        <v>1.2118</v>
      </c>
      <c r="AN686" s="92">
        <v>0.33040000000000003</v>
      </c>
      <c r="AO686" s="92">
        <v>1.1138999999999999</v>
      </c>
      <c r="AP686" s="92">
        <v>2.3489</v>
      </c>
      <c r="AQ686" s="92">
        <v>1.147</v>
      </c>
      <c r="AR686" s="92">
        <v>2.3677999999999999</v>
      </c>
      <c r="AX686" s="92">
        <v>2.0634999999999999</v>
      </c>
      <c r="AY686" s="92">
        <v>2.2437</v>
      </c>
      <c r="BA686" s="92">
        <v>5.0987</v>
      </c>
    </row>
    <row r="687" spans="1:53">
      <c r="A687" s="92">
        <v>0.34050000000000002</v>
      </c>
      <c r="B687" s="92">
        <v>1.1258999999999999</v>
      </c>
      <c r="D687" s="92">
        <v>5.1943999999999999</v>
      </c>
      <c r="H687" s="92">
        <v>0.38869999999999999</v>
      </c>
      <c r="I687" s="92">
        <v>1.2143999999999999</v>
      </c>
      <c r="K687" s="92">
        <v>0.43230000000000002</v>
      </c>
      <c r="L687" s="92">
        <v>1.3187</v>
      </c>
      <c r="M687" s="92">
        <v>3.1440000000000001</v>
      </c>
      <c r="N687" s="92">
        <v>0.36670000000000003</v>
      </c>
      <c r="O687" s="92">
        <v>1.1898</v>
      </c>
      <c r="Q687" s="92">
        <v>1.2249000000000001</v>
      </c>
      <c r="R687" s="92">
        <v>2.5238</v>
      </c>
      <c r="AA687" s="92">
        <v>0.29799999999999999</v>
      </c>
      <c r="AB687" s="92">
        <v>1.0465</v>
      </c>
      <c r="AC687" s="92">
        <v>2.1941000000000002</v>
      </c>
      <c r="AD687" s="92">
        <v>4.5354000000000001</v>
      </c>
      <c r="AH687" s="92">
        <v>0.34870000000000001</v>
      </c>
      <c r="AI687" s="92">
        <v>1.1356999999999999</v>
      </c>
      <c r="AK687" s="92">
        <v>0.37969999999999998</v>
      </c>
      <c r="AL687" s="92">
        <v>1.2121999999999999</v>
      </c>
      <c r="AN687" s="92">
        <v>0.3306</v>
      </c>
      <c r="AO687" s="92">
        <v>1.1143000000000001</v>
      </c>
      <c r="AP687" s="92">
        <v>2.3496999999999999</v>
      </c>
      <c r="AQ687" s="92">
        <v>1.1473</v>
      </c>
      <c r="AR687" s="92">
        <v>2.3685999999999998</v>
      </c>
      <c r="AX687" s="92">
        <v>2.0642999999999998</v>
      </c>
      <c r="AY687" s="92">
        <v>2.2444999999999999</v>
      </c>
      <c r="BA687" s="92">
        <v>5.1006</v>
      </c>
    </row>
    <row r="688" spans="1:53">
      <c r="A688" s="92">
        <v>0.3407</v>
      </c>
      <c r="B688" s="92">
        <v>1.1263000000000001</v>
      </c>
      <c r="D688" s="92">
        <v>5.1959</v>
      </c>
      <c r="H688" s="92">
        <v>0.38890000000000002</v>
      </c>
      <c r="I688" s="92">
        <v>1.2149000000000001</v>
      </c>
      <c r="K688" s="92">
        <v>0.4325</v>
      </c>
      <c r="L688" s="92">
        <v>1.3191999999999999</v>
      </c>
      <c r="M688" s="92">
        <v>3.145</v>
      </c>
      <c r="N688" s="92">
        <v>0.3669</v>
      </c>
      <c r="O688" s="92">
        <v>1.1901999999999999</v>
      </c>
      <c r="Q688" s="92">
        <v>1.2254</v>
      </c>
      <c r="R688" s="92">
        <v>2.5246</v>
      </c>
      <c r="AA688" s="92">
        <v>0.29820000000000002</v>
      </c>
      <c r="AB688" s="92">
        <v>1.0468999999999999</v>
      </c>
      <c r="AC688" s="92">
        <v>2.1947999999999999</v>
      </c>
      <c r="AD688" s="92">
        <v>4.5368000000000004</v>
      </c>
      <c r="AH688" s="92">
        <v>0.34889999999999999</v>
      </c>
      <c r="AI688" s="92">
        <v>1.1361000000000001</v>
      </c>
      <c r="AK688" s="92">
        <v>0.37990000000000002</v>
      </c>
      <c r="AL688" s="92">
        <v>1.2125999999999999</v>
      </c>
      <c r="AN688" s="92">
        <v>0.33079999999999998</v>
      </c>
      <c r="AO688" s="92">
        <v>1.1147</v>
      </c>
      <c r="AP688" s="92">
        <v>2.3504999999999998</v>
      </c>
      <c r="AQ688" s="92">
        <v>1.1476999999999999</v>
      </c>
      <c r="AR688" s="92">
        <v>2.3693</v>
      </c>
      <c r="AX688" s="92">
        <v>2.0651000000000002</v>
      </c>
      <c r="AY688" s="92">
        <v>2.2454000000000001</v>
      </c>
      <c r="BA688" s="92">
        <v>5.1025999999999998</v>
      </c>
    </row>
    <row r="689" spans="1:53">
      <c r="A689" s="92">
        <v>0.34079999999999999</v>
      </c>
      <c r="B689" s="92">
        <v>1.1267</v>
      </c>
      <c r="D689" s="92">
        <v>5.1974999999999998</v>
      </c>
      <c r="H689" s="92">
        <v>0.3891</v>
      </c>
      <c r="I689" s="92">
        <v>1.2153</v>
      </c>
      <c r="K689" s="92">
        <v>0.43280000000000002</v>
      </c>
      <c r="L689" s="92">
        <v>1.3197000000000001</v>
      </c>
      <c r="M689" s="92">
        <v>3.1459999999999999</v>
      </c>
      <c r="N689" s="92">
        <v>0.36709999999999998</v>
      </c>
      <c r="O689" s="92">
        <v>1.1906000000000001</v>
      </c>
      <c r="Q689" s="92">
        <v>1.2258</v>
      </c>
      <c r="R689" s="92">
        <v>2.5253999999999999</v>
      </c>
      <c r="AA689" s="92">
        <v>0.2984</v>
      </c>
      <c r="AB689" s="92">
        <v>1.0471999999999999</v>
      </c>
      <c r="AC689" s="92">
        <v>2.1953999999999998</v>
      </c>
      <c r="AD689" s="92">
        <v>4.5381999999999998</v>
      </c>
      <c r="AH689" s="92">
        <v>0.34910000000000002</v>
      </c>
      <c r="AI689" s="92">
        <v>1.1365000000000001</v>
      </c>
      <c r="AK689" s="92">
        <v>0.38009999999999999</v>
      </c>
      <c r="AL689" s="92">
        <v>1.2131000000000001</v>
      </c>
      <c r="AN689" s="92">
        <v>0.33100000000000002</v>
      </c>
      <c r="AO689" s="92">
        <v>1.1151</v>
      </c>
      <c r="AP689" s="92">
        <v>2.3513000000000002</v>
      </c>
      <c r="AQ689" s="92">
        <v>1.1480999999999999</v>
      </c>
      <c r="AR689" s="92">
        <v>2.3700999999999999</v>
      </c>
      <c r="AX689" s="92">
        <v>2.0657999999999999</v>
      </c>
      <c r="AY689" s="92">
        <v>2.2463000000000002</v>
      </c>
      <c r="BA689" s="92">
        <v>5.1045999999999996</v>
      </c>
    </row>
    <row r="690" spans="1:53">
      <c r="A690" s="92">
        <v>0.34100000000000003</v>
      </c>
      <c r="B690" s="92">
        <v>1.127</v>
      </c>
      <c r="D690" s="92">
        <v>5.1989999999999998</v>
      </c>
      <c r="H690" s="92">
        <v>0.38929999999999998</v>
      </c>
      <c r="I690" s="92">
        <v>1.2157</v>
      </c>
      <c r="K690" s="92">
        <v>0.433</v>
      </c>
      <c r="L690" s="92">
        <v>1.3202</v>
      </c>
      <c r="M690" s="92">
        <v>3.1469</v>
      </c>
      <c r="N690" s="92">
        <v>0.36730000000000002</v>
      </c>
      <c r="O690" s="92">
        <v>1.1911</v>
      </c>
      <c r="Q690" s="92">
        <v>1.2262</v>
      </c>
      <c r="R690" s="92">
        <v>2.5263</v>
      </c>
      <c r="AA690" s="92">
        <v>0.29849999999999999</v>
      </c>
      <c r="AB690" s="92">
        <v>1.0476000000000001</v>
      </c>
      <c r="AC690" s="92">
        <v>2.1960999999999999</v>
      </c>
      <c r="AD690" s="92">
        <v>4.5396000000000001</v>
      </c>
      <c r="AH690" s="92">
        <v>0.3493</v>
      </c>
      <c r="AI690" s="92">
        <v>1.1369</v>
      </c>
      <c r="AK690" s="92">
        <v>0.38030000000000003</v>
      </c>
      <c r="AL690" s="92">
        <v>1.2135</v>
      </c>
      <c r="AN690" s="92">
        <v>0.33119999999999999</v>
      </c>
      <c r="AO690" s="92">
        <v>1.1154999999999999</v>
      </c>
      <c r="AP690" s="92">
        <v>2.3521000000000001</v>
      </c>
      <c r="AQ690" s="92">
        <v>1.1485000000000001</v>
      </c>
      <c r="AR690" s="92">
        <v>2.3708999999999998</v>
      </c>
      <c r="AX690" s="92">
        <v>2.0666000000000002</v>
      </c>
      <c r="AY690" s="92">
        <v>2.2471999999999999</v>
      </c>
      <c r="BA690" s="92">
        <v>5.1064999999999996</v>
      </c>
    </row>
    <row r="691" spans="1:53">
      <c r="A691" s="92">
        <v>0.3412</v>
      </c>
      <c r="B691" s="92">
        <v>1.1274</v>
      </c>
      <c r="D691" s="92">
        <v>5.2004999999999999</v>
      </c>
      <c r="H691" s="92">
        <v>0.38950000000000001</v>
      </c>
      <c r="I691" s="92">
        <v>1.2161</v>
      </c>
      <c r="K691" s="92">
        <v>0.43330000000000002</v>
      </c>
      <c r="L691" s="92">
        <v>1.3207</v>
      </c>
      <c r="M691" s="92">
        <v>3.1478999999999999</v>
      </c>
      <c r="N691" s="92">
        <v>0.36749999999999999</v>
      </c>
      <c r="O691" s="92">
        <v>1.1915</v>
      </c>
      <c r="Q691" s="92">
        <v>1.2265999999999999</v>
      </c>
      <c r="R691" s="92">
        <v>2.5270999999999999</v>
      </c>
      <c r="AA691" s="92">
        <v>0.29870000000000002</v>
      </c>
      <c r="AB691" s="92">
        <v>1.0479000000000001</v>
      </c>
      <c r="AC691" s="92">
        <v>2.1968000000000001</v>
      </c>
      <c r="AD691" s="92">
        <v>4.5410000000000004</v>
      </c>
      <c r="AH691" s="92">
        <v>0.34949999999999998</v>
      </c>
      <c r="AI691" s="92">
        <v>1.1373</v>
      </c>
      <c r="AK691" s="92">
        <v>0.3805</v>
      </c>
      <c r="AL691" s="92">
        <v>1.214</v>
      </c>
      <c r="AN691" s="92">
        <v>0.33139999999999997</v>
      </c>
      <c r="AO691" s="92">
        <v>1.1158999999999999</v>
      </c>
      <c r="AP691" s="92">
        <v>2.3529</v>
      </c>
      <c r="AQ691" s="92">
        <v>1.1488</v>
      </c>
      <c r="AR691" s="92">
        <v>2.3715999999999999</v>
      </c>
      <c r="AX691" s="92">
        <v>2.0674000000000001</v>
      </c>
      <c r="AY691" s="92">
        <v>2.2481</v>
      </c>
      <c r="BA691" s="92">
        <v>5.1085000000000003</v>
      </c>
    </row>
    <row r="692" spans="1:53">
      <c r="A692" s="92">
        <v>0.34139999999999998</v>
      </c>
      <c r="B692" s="92">
        <v>1.1277999999999999</v>
      </c>
      <c r="D692" s="92">
        <v>5.2020999999999997</v>
      </c>
      <c r="H692" s="92">
        <v>0.38969999999999999</v>
      </c>
      <c r="I692" s="92">
        <v>1.2164999999999999</v>
      </c>
      <c r="K692" s="92">
        <v>0.4335</v>
      </c>
      <c r="L692" s="92">
        <v>1.3210999999999999</v>
      </c>
      <c r="M692" s="92">
        <v>3.1488999999999998</v>
      </c>
      <c r="N692" s="92">
        <v>0.36770000000000003</v>
      </c>
      <c r="O692" s="92">
        <v>1.1919</v>
      </c>
      <c r="Q692" s="92">
        <v>1.2270000000000001</v>
      </c>
      <c r="R692" s="92">
        <v>2.5278999999999998</v>
      </c>
      <c r="AA692" s="92">
        <v>0.2989</v>
      </c>
      <c r="AB692" s="92">
        <v>1.0483</v>
      </c>
      <c r="AC692" s="92">
        <v>2.1974999999999998</v>
      </c>
      <c r="AD692" s="92">
        <v>4.5423999999999998</v>
      </c>
      <c r="AH692" s="92">
        <v>0.34970000000000001</v>
      </c>
      <c r="AI692" s="92">
        <v>1.1377999999999999</v>
      </c>
      <c r="AK692" s="92">
        <v>0.38080000000000003</v>
      </c>
      <c r="AL692" s="92">
        <v>1.2143999999999999</v>
      </c>
      <c r="AN692" s="92">
        <v>0.33160000000000001</v>
      </c>
      <c r="AO692" s="92">
        <v>1.1163000000000001</v>
      </c>
      <c r="AP692" s="92">
        <v>2.3536999999999999</v>
      </c>
      <c r="AQ692" s="92">
        <v>1.1492</v>
      </c>
      <c r="AR692" s="92">
        <v>2.3723999999999998</v>
      </c>
      <c r="AX692" s="92">
        <v>2.0680999999999998</v>
      </c>
      <c r="AY692" s="92">
        <v>2.2488999999999999</v>
      </c>
      <c r="BA692" s="92">
        <v>5.1105</v>
      </c>
    </row>
    <row r="693" spans="1:53">
      <c r="A693" s="92">
        <v>0.34160000000000001</v>
      </c>
      <c r="B693" s="92">
        <v>1.1282000000000001</v>
      </c>
      <c r="D693" s="92">
        <v>5.2035999999999998</v>
      </c>
      <c r="H693" s="92">
        <v>0.38990000000000002</v>
      </c>
      <c r="I693" s="92">
        <v>1.2170000000000001</v>
      </c>
      <c r="K693" s="92">
        <v>0.43380000000000002</v>
      </c>
      <c r="L693" s="92">
        <v>1.3216000000000001</v>
      </c>
      <c r="M693" s="92">
        <v>3.1497999999999999</v>
      </c>
      <c r="N693" s="92">
        <v>0.3679</v>
      </c>
      <c r="O693" s="92">
        <v>1.1922999999999999</v>
      </c>
      <c r="Q693" s="92">
        <v>1.2274</v>
      </c>
      <c r="R693" s="92">
        <v>2.5287000000000002</v>
      </c>
      <c r="AA693" s="92">
        <v>0.29899999999999999</v>
      </c>
      <c r="AB693" s="92">
        <v>1.0486</v>
      </c>
      <c r="AC693" s="92">
        <v>2.1981999999999999</v>
      </c>
      <c r="AD693" s="92">
        <v>4.5438000000000001</v>
      </c>
      <c r="AH693" s="92">
        <v>0.34989999999999999</v>
      </c>
      <c r="AI693" s="92">
        <v>1.1382000000000001</v>
      </c>
      <c r="AK693" s="92">
        <v>0.38100000000000001</v>
      </c>
      <c r="AL693" s="92">
        <v>1.2148000000000001</v>
      </c>
      <c r="AN693" s="92">
        <v>0.33179999999999998</v>
      </c>
      <c r="AO693" s="92">
        <v>1.1167</v>
      </c>
      <c r="AP693" s="92">
        <v>2.3544999999999998</v>
      </c>
      <c r="AQ693" s="92">
        <v>1.1496</v>
      </c>
      <c r="AR693" s="92">
        <v>2.3732000000000002</v>
      </c>
      <c r="AX693" s="92">
        <v>2.0689000000000002</v>
      </c>
      <c r="AY693" s="92">
        <v>2.2498</v>
      </c>
      <c r="BA693" s="92">
        <v>5.1124000000000001</v>
      </c>
    </row>
    <row r="694" spans="1:53">
      <c r="A694" s="92">
        <v>0.34179999999999999</v>
      </c>
      <c r="B694" s="92">
        <v>1.1286</v>
      </c>
      <c r="D694" s="92">
        <v>5.2050999999999998</v>
      </c>
      <c r="H694" s="92">
        <v>0.3901</v>
      </c>
      <c r="I694" s="92">
        <v>1.2174</v>
      </c>
      <c r="K694" s="92">
        <v>0.434</v>
      </c>
      <c r="L694" s="92">
        <v>1.3221000000000001</v>
      </c>
      <c r="M694" s="92">
        <v>3.1507999999999998</v>
      </c>
      <c r="N694" s="92">
        <v>0.36809999999999998</v>
      </c>
      <c r="O694" s="92">
        <v>1.1927000000000001</v>
      </c>
      <c r="Q694" s="92">
        <v>1.2278</v>
      </c>
      <c r="R694" s="92">
        <v>2.5295000000000001</v>
      </c>
      <c r="AA694" s="92">
        <v>0.29920000000000002</v>
      </c>
      <c r="AB694" s="92">
        <v>1.0489999999999999</v>
      </c>
      <c r="AC694" s="92">
        <v>2.1989000000000001</v>
      </c>
      <c r="AD694" s="92">
        <v>4.5450999999999997</v>
      </c>
      <c r="AH694" s="92">
        <v>0.35010000000000002</v>
      </c>
      <c r="AI694" s="92">
        <v>1.1386000000000001</v>
      </c>
      <c r="AK694" s="92">
        <v>0.38119999999999998</v>
      </c>
      <c r="AL694" s="92">
        <v>1.2153</v>
      </c>
      <c r="AN694" s="92">
        <v>0.33200000000000002</v>
      </c>
      <c r="AO694" s="92">
        <v>1.1171</v>
      </c>
      <c r="AP694" s="92">
        <v>2.3553000000000002</v>
      </c>
      <c r="AQ694" s="92">
        <v>1.1499999999999999</v>
      </c>
      <c r="AR694" s="92">
        <v>2.3738999999999999</v>
      </c>
      <c r="AX694" s="92">
        <v>2.0697000000000001</v>
      </c>
      <c r="AY694" s="92">
        <v>2.2507000000000001</v>
      </c>
      <c r="BA694" s="92">
        <v>5.1143999999999998</v>
      </c>
    </row>
    <row r="695" spans="1:53">
      <c r="A695" s="92">
        <v>0.34189999999999998</v>
      </c>
      <c r="B695" s="92">
        <v>1.1289</v>
      </c>
      <c r="D695" s="92">
        <v>5.2065999999999999</v>
      </c>
      <c r="H695" s="92">
        <v>0.39029999999999998</v>
      </c>
      <c r="I695" s="92">
        <v>1.2178</v>
      </c>
      <c r="K695" s="92">
        <v>0.43430000000000002</v>
      </c>
      <c r="L695" s="92">
        <v>1.3226</v>
      </c>
      <c r="M695" s="92">
        <v>3.1518000000000002</v>
      </c>
      <c r="N695" s="92">
        <v>0.36840000000000001</v>
      </c>
      <c r="O695" s="92">
        <v>1.1931</v>
      </c>
      <c r="Q695" s="92">
        <v>1.2282</v>
      </c>
      <c r="R695" s="92">
        <v>2.5303</v>
      </c>
      <c r="AA695" s="92">
        <v>0.2994</v>
      </c>
      <c r="AB695" s="92">
        <v>1.0492999999999999</v>
      </c>
      <c r="AC695" s="92">
        <v>2.1996000000000002</v>
      </c>
      <c r="AD695" s="92">
        <v>4.5465</v>
      </c>
      <c r="AH695" s="92">
        <v>0.3503</v>
      </c>
      <c r="AI695" s="92">
        <v>1.139</v>
      </c>
      <c r="AK695" s="92">
        <v>0.38140000000000002</v>
      </c>
      <c r="AL695" s="92">
        <v>1.2157</v>
      </c>
      <c r="AN695" s="92">
        <v>0.3322</v>
      </c>
      <c r="AO695" s="92">
        <v>1.1174999999999999</v>
      </c>
      <c r="AP695" s="92">
        <v>2.3561000000000001</v>
      </c>
      <c r="AQ695" s="92">
        <v>1.1504000000000001</v>
      </c>
      <c r="AR695" s="92">
        <v>2.3746999999999998</v>
      </c>
      <c r="AX695" s="92">
        <v>2.0705</v>
      </c>
      <c r="AY695" s="92">
        <v>2.2515999999999998</v>
      </c>
      <c r="BA695" s="92">
        <v>5.1163999999999996</v>
      </c>
    </row>
    <row r="696" spans="1:53">
      <c r="A696" s="92">
        <v>0.34210000000000002</v>
      </c>
      <c r="B696" s="92">
        <v>1.1293</v>
      </c>
      <c r="D696" s="92">
        <v>5.2081999999999997</v>
      </c>
      <c r="H696" s="92">
        <v>0.39050000000000001</v>
      </c>
      <c r="I696" s="92">
        <v>1.2181999999999999</v>
      </c>
      <c r="K696" s="92">
        <v>0.4345</v>
      </c>
      <c r="L696" s="92">
        <v>1.3230999999999999</v>
      </c>
      <c r="M696" s="92">
        <v>3.1526999999999998</v>
      </c>
      <c r="N696" s="92">
        <v>0.36859999999999998</v>
      </c>
      <c r="O696" s="92">
        <v>1.1935</v>
      </c>
      <c r="Q696" s="92">
        <v>1.2285999999999999</v>
      </c>
      <c r="R696" s="92">
        <v>2.5310999999999999</v>
      </c>
      <c r="AA696" s="92">
        <v>0.29949999999999999</v>
      </c>
      <c r="AB696" s="92">
        <v>1.0497000000000001</v>
      </c>
      <c r="AC696" s="92">
        <v>2.2002999999999999</v>
      </c>
      <c r="AD696" s="92">
        <v>4.5479000000000003</v>
      </c>
      <c r="AH696" s="92">
        <v>0.35049999999999998</v>
      </c>
      <c r="AI696" s="92">
        <v>1.1394</v>
      </c>
      <c r="AK696" s="92">
        <v>0.38159999999999999</v>
      </c>
      <c r="AL696" s="92">
        <v>1.2161999999999999</v>
      </c>
      <c r="AN696" s="92">
        <v>0.33229999999999998</v>
      </c>
      <c r="AO696" s="92">
        <v>1.1178999999999999</v>
      </c>
      <c r="AP696" s="92">
        <v>2.3569</v>
      </c>
      <c r="AQ696" s="92">
        <v>1.1507000000000001</v>
      </c>
      <c r="AR696" s="92">
        <v>2.3755000000000002</v>
      </c>
      <c r="AX696" s="92">
        <v>2.0712000000000002</v>
      </c>
      <c r="AY696" s="92">
        <v>2.2524999999999999</v>
      </c>
      <c r="BA696" s="92">
        <v>5.1182999999999996</v>
      </c>
    </row>
    <row r="697" spans="1:53">
      <c r="A697" s="92">
        <v>0.34229999999999999</v>
      </c>
      <c r="B697" s="92">
        <v>1.1296999999999999</v>
      </c>
      <c r="D697" s="92">
        <v>5.2096999999999998</v>
      </c>
      <c r="H697" s="92">
        <v>0.39069999999999999</v>
      </c>
      <c r="I697" s="92">
        <v>1.2186999999999999</v>
      </c>
      <c r="K697" s="92">
        <v>0.43469999999999998</v>
      </c>
      <c r="L697" s="92">
        <v>1.3236000000000001</v>
      </c>
      <c r="M697" s="92">
        <v>3.1537000000000002</v>
      </c>
      <c r="N697" s="92">
        <v>0.36880000000000002</v>
      </c>
      <c r="O697" s="92">
        <v>1.1939</v>
      </c>
      <c r="Q697" s="92">
        <v>1.2290000000000001</v>
      </c>
      <c r="R697" s="92">
        <v>2.5318999999999998</v>
      </c>
      <c r="AA697" s="92">
        <v>0.29970000000000002</v>
      </c>
      <c r="AB697" s="92">
        <v>1.05</v>
      </c>
      <c r="AC697" s="92">
        <v>2.2010000000000001</v>
      </c>
      <c r="AD697" s="92">
        <v>4.5492999999999997</v>
      </c>
      <c r="AH697" s="92">
        <v>0.35070000000000001</v>
      </c>
      <c r="AI697" s="92">
        <v>1.1397999999999999</v>
      </c>
      <c r="AK697" s="92">
        <v>0.38179999999999997</v>
      </c>
      <c r="AL697" s="92">
        <v>1.2165999999999999</v>
      </c>
      <c r="AN697" s="92">
        <v>0.33250000000000002</v>
      </c>
      <c r="AO697" s="92">
        <v>1.1183000000000001</v>
      </c>
      <c r="AP697" s="92">
        <v>2.3576999999999999</v>
      </c>
      <c r="AQ697" s="92">
        <v>1.1511</v>
      </c>
      <c r="AR697" s="92">
        <v>2.3763000000000001</v>
      </c>
      <c r="AX697" s="92">
        <v>2.0720000000000001</v>
      </c>
      <c r="AY697" s="92">
        <v>2.2534000000000001</v>
      </c>
      <c r="BA697" s="92">
        <v>5.1203000000000003</v>
      </c>
    </row>
    <row r="698" spans="1:53">
      <c r="A698" s="92">
        <v>0.34250000000000003</v>
      </c>
      <c r="B698" s="92">
        <v>1.1301000000000001</v>
      </c>
      <c r="D698" s="92">
        <v>5.2111999999999998</v>
      </c>
      <c r="H698" s="92">
        <v>0.39090000000000003</v>
      </c>
      <c r="I698" s="92">
        <v>1.2191000000000001</v>
      </c>
      <c r="K698" s="92">
        <v>0.435</v>
      </c>
      <c r="L698" s="92">
        <v>1.3241000000000001</v>
      </c>
      <c r="M698" s="92">
        <v>3.1547000000000001</v>
      </c>
      <c r="N698" s="92">
        <v>0.36899999999999999</v>
      </c>
      <c r="O698" s="92">
        <v>1.1943999999999999</v>
      </c>
      <c r="Q698" s="92">
        <v>1.2294</v>
      </c>
      <c r="R698" s="92">
        <v>2.5327000000000002</v>
      </c>
      <c r="AA698" s="92">
        <v>0.2999</v>
      </c>
      <c r="AB698" s="92">
        <v>1.0504</v>
      </c>
      <c r="AC698" s="92">
        <v>2.2017000000000002</v>
      </c>
      <c r="AD698" s="92">
        <v>4.5507</v>
      </c>
      <c r="AH698" s="92">
        <v>0.3508</v>
      </c>
      <c r="AI698" s="92">
        <v>1.1402000000000001</v>
      </c>
      <c r="AK698" s="92">
        <v>0.3821</v>
      </c>
      <c r="AL698" s="92">
        <v>1.2171000000000001</v>
      </c>
      <c r="AN698" s="92">
        <v>0.3327</v>
      </c>
      <c r="AO698" s="92">
        <v>1.1188</v>
      </c>
      <c r="AP698" s="92">
        <v>2.3584999999999998</v>
      </c>
      <c r="AQ698" s="92">
        <v>1.1515</v>
      </c>
      <c r="AR698" s="92">
        <v>2.3769999999999998</v>
      </c>
      <c r="AX698" s="92">
        <v>2.0728</v>
      </c>
      <c r="AY698" s="92">
        <v>2.2542</v>
      </c>
      <c r="BA698" s="92">
        <v>5.1223000000000001</v>
      </c>
    </row>
    <row r="699" spans="1:53">
      <c r="A699" s="92">
        <v>0.3427</v>
      </c>
      <c r="B699" s="92">
        <v>1.1304000000000001</v>
      </c>
      <c r="D699" s="92">
        <v>5.2127999999999997</v>
      </c>
      <c r="H699" s="92">
        <v>0.3911</v>
      </c>
      <c r="I699" s="92">
        <v>1.2195</v>
      </c>
      <c r="K699" s="92">
        <v>0.43519999999999998</v>
      </c>
      <c r="L699" s="92">
        <v>1.3246</v>
      </c>
      <c r="M699" s="92">
        <v>3.1556999999999999</v>
      </c>
      <c r="N699" s="92">
        <v>0.36919999999999997</v>
      </c>
      <c r="O699" s="92">
        <v>1.1948000000000001</v>
      </c>
      <c r="Q699" s="92">
        <v>1.2298</v>
      </c>
      <c r="R699" s="92">
        <v>2.5335000000000001</v>
      </c>
      <c r="AA699" s="92">
        <v>0.30009999999999998</v>
      </c>
      <c r="AB699" s="92">
        <v>1.0507</v>
      </c>
      <c r="AC699" s="92">
        <v>2.2023999999999999</v>
      </c>
      <c r="AD699" s="92">
        <v>4.5521000000000003</v>
      </c>
      <c r="AH699" s="92">
        <v>0.35099999999999998</v>
      </c>
      <c r="AI699" s="92">
        <v>1.1406000000000001</v>
      </c>
      <c r="AK699" s="92">
        <v>0.38229999999999997</v>
      </c>
      <c r="AL699" s="92">
        <v>1.2175</v>
      </c>
      <c r="AN699" s="92">
        <v>0.33289999999999997</v>
      </c>
      <c r="AO699" s="92">
        <v>1.1192</v>
      </c>
      <c r="AP699" s="92">
        <v>2.3593000000000002</v>
      </c>
      <c r="AQ699" s="92">
        <v>1.1518999999999999</v>
      </c>
      <c r="AR699" s="92">
        <v>2.3778000000000001</v>
      </c>
      <c r="AX699" s="92">
        <v>2.0735999999999999</v>
      </c>
      <c r="AY699" s="92">
        <v>2.2551000000000001</v>
      </c>
      <c r="BA699" s="92">
        <v>5.1242999999999999</v>
      </c>
    </row>
    <row r="700" spans="1:53">
      <c r="A700" s="92">
        <v>0.34289999999999998</v>
      </c>
      <c r="B700" s="92">
        <v>1.1308</v>
      </c>
      <c r="D700" s="92">
        <v>5.2142999999999997</v>
      </c>
      <c r="H700" s="92">
        <v>0.39129999999999998</v>
      </c>
      <c r="I700" s="92">
        <v>1.2199</v>
      </c>
      <c r="K700" s="92">
        <v>0.4355</v>
      </c>
      <c r="L700" s="92">
        <v>1.3250999999999999</v>
      </c>
      <c r="M700" s="92">
        <v>3.1566000000000001</v>
      </c>
      <c r="N700" s="92">
        <v>0.36940000000000001</v>
      </c>
      <c r="O700" s="92">
        <v>1.1952</v>
      </c>
      <c r="Q700" s="92">
        <v>1.2302</v>
      </c>
      <c r="R700" s="92">
        <v>2.5344000000000002</v>
      </c>
      <c r="AA700" s="92">
        <v>0.30020000000000002</v>
      </c>
      <c r="AB700" s="92">
        <v>1.0510999999999999</v>
      </c>
      <c r="AC700" s="92">
        <v>2.2031000000000001</v>
      </c>
      <c r="AD700" s="92">
        <v>4.5534999999999997</v>
      </c>
      <c r="AH700" s="92">
        <v>0.35120000000000001</v>
      </c>
      <c r="AI700" s="92">
        <v>1.141</v>
      </c>
      <c r="AK700" s="92">
        <v>0.38250000000000001</v>
      </c>
      <c r="AL700" s="92">
        <v>1.2179</v>
      </c>
      <c r="AN700" s="92">
        <v>0.33310000000000001</v>
      </c>
      <c r="AO700" s="92">
        <v>1.1195999999999999</v>
      </c>
      <c r="AP700" s="92">
        <v>2.3601000000000001</v>
      </c>
      <c r="AQ700" s="92">
        <v>1.1521999999999999</v>
      </c>
      <c r="AR700" s="92">
        <v>2.3786</v>
      </c>
      <c r="AX700" s="92">
        <v>2.0743</v>
      </c>
      <c r="AY700" s="92">
        <v>2.2559999999999998</v>
      </c>
      <c r="BA700" s="92">
        <v>5.1261999999999999</v>
      </c>
    </row>
    <row r="701" spans="1:53">
      <c r="A701" s="92">
        <v>0.34310000000000002</v>
      </c>
      <c r="B701" s="92">
        <v>1.1312</v>
      </c>
      <c r="D701" s="92">
        <v>5.2157999999999998</v>
      </c>
      <c r="H701" s="92">
        <v>0.3916</v>
      </c>
      <c r="I701" s="92">
        <v>1.2203999999999999</v>
      </c>
      <c r="K701" s="92">
        <v>0.43569999999999998</v>
      </c>
      <c r="L701" s="92">
        <v>1.3255999999999999</v>
      </c>
      <c r="M701" s="92">
        <v>3.1576</v>
      </c>
      <c r="N701" s="92">
        <v>0.36959999999999998</v>
      </c>
      <c r="O701" s="92">
        <v>1.1956</v>
      </c>
      <c r="Q701" s="92">
        <v>1.2305999999999999</v>
      </c>
      <c r="R701" s="92">
        <v>2.5352000000000001</v>
      </c>
      <c r="AA701" s="92">
        <v>0.3004</v>
      </c>
      <c r="AB701" s="92">
        <v>1.0513999999999999</v>
      </c>
      <c r="AC701" s="92">
        <v>2.2038000000000002</v>
      </c>
      <c r="AD701" s="92">
        <v>4.5548999999999999</v>
      </c>
      <c r="AH701" s="92">
        <v>0.35139999999999999</v>
      </c>
      <c r="AI701" s="92">
        <v>1.1414</v>
      </c>
      <c r="AK701" s="92">
        <v>0.38269999999999998</v>
      </c>
      <c r="AL701" s="92">
        <v>1.2183999999999999</v>
      </c>
      <c r="AN701" s="92">
        <v>0.33329999999999999</v>
      </c>
      <c r="AO701" s="92">
        <v>1.1200000000000001</v>
      </c>
      <c r="AP701" s="92">
        <v>2.3609</v>
      </c>
      <c r="AQ701" s="92">
        <v>1.1526000000000001</v>
      </c>
      <c r="AR701" s="92">
        <v>2.3794</v>
      </c>
      <c r="AX701" s="92">
        <v>2.0750999999999999</v>
      </c>
      <c r="AY701" s="92">
        <v>2.2568999999999999</v>
      </c>
      <c r="BA701" s="92">
        <v>5.1281999999999996</v>
      </c>
    </row>
    <row r="702" spans="1:53">
      <c r="A702" s="92">
        <v>0.34320000000000001</v>
      </c>
      <c r="B702" s="92">
        <v>1.1315999999999999</v>
      </c>
      <c r="D702" s="92">
        <v>5.2173999999999996</v>
      </c>
      <c r="H702" s="92">
        <v>0.39179999999999998</v>
      </c>
      <c r="I702" s="92">
        <v>1.2208000000000001</v>
      </c>
      <c r="K702" s="92">
        <v>0.436</v>
      </c>
      <c r="L702" s="92">
        <v>1.3261000000000001</v>
      </c>
      <c r="M702" s="92">
        <v>3.1585999999999999</v>
      </c>
      <c r="N702" s="92">
        <v>0.36980000000000002</v>
      </c>
      <c r="O702" s="92">
        <v>1.196</v>
      </c>
      <c r="Q702" s="92">
        <v>1.2310000000000001</v>
      </c>
      <c r="R702" s="92">
        <v>2.536</v>
      </c>
      <c r="AA702" s="92">
        <v>0.30059999999999998</v>
      </c>
      <c r="AB702" s="92">
        <v>1.0517000000000001</v>
      </c>
      <c r="AC702" s="92">
        <v>2.2044999999999999</v>
      </c>
      <c r="AD702" s="92">
        <v>4.5563000000000002</v>
      </c>
      <c r="AH702" s="92">
        <v>0.35160000000000002</v>
      </c>
      <c r="AI702" s="92">
        <v>1.1417999999999999</v>
      </c>
      <c r="AK702" s="92">
        <v>0.38290000000000002</v>
      </c>
      <c r="AL702" s="92">
        <v>1.2188000000000001</v>
      </c>
      <c r="AN702" s="92">
        <v>0.33350000000000002</v>
      </c>
      <c r="AO702" s="92">
        <v>1.1204000000000001</v>
      </c>
      <c r="AP702" s="92">
        <v>2.3616999999999999</v>
      </c>
      <c r="AQ702" s="92">
        <v>1.153</v>
      </c>
      <c r="AR702" s="92">
        <v>2.3801000000000001</v>
      </c>
      <c r="AX702" s="92">
        <v>2.0758999999999999</v>
      </c>
      <c r="AY702" s="92">
        <v>2.2578</v>
      </c>
      <c r="BA702" s="92">
        <v>5.1302000000000003</v>
      </c>
    </row>
    <row r="703" spans="1:53">
      <c r="A703" s="92">
        <v>0.34339999999999998</v>
      </c>
      <c r="B703" s="92">
        <v>1.1319999999999999</v>
      </c>
      <c r="D703" s="92">
        <v>5.2188999999999997</v>
      </c>
      <c r="H703" s="92">
        <v>0.39200000000000002</v>
      </c>
      <c r="I703" s="92">
        <v>1.2212000000000001</v>
      </c>
      <c r="K703" s="92">
        <v>0.43619999999999998</v>
      </c>
      <c r="L703" s="92">
        <v>1.3266</v>
      </c>
      <c r="M703" s="92">
        <v>3.1596000000000002</v>
      </c>
      <c r="N703" s="92">
        <v>0.37</v>
      </c>
      <c r="O703" s="92">
        <v>1.1963999999999999</v>
      </c>
      <c r="Q703" s="92">
        <v>1.2314000000000001</v>
      </c>
      <c r="R703" s="92">
        <v>2.5367999999999999</v>
      </c>
      <c r="AA703" s="92">
        <v>0.30070000000000002</v>
      </c>
      <c r="AB703" s="92">
        <v>1.0521</v>
      </c>
      <c r="AC703" s="92">
        <v>2.2052</v>
      </c>
      <c r="AD703" s="92">
        <v>4.5576999999999996</v>
      </c>
      <c r="AH703" s="92">
        <v>0.3518</v>
      </c>
      <c r="AI703" s="92">
        <v>1.1422000000000001</v>
      </c>
      <c r="AK703" s="92">
        <v>0.3831</v>
      </c>
      <c r="AL703" s="92">
        <v>1.2193000000000001</v>
      </c>
      <c r="AN703" s="92">
        <v>0.3337</v>
      </c>
      <c r="AO703" s="92">
        <v>1.1208</v>
      </c>
      <c r="AP703" s="92">
        <v>2.3624999999999998</v>
      </c>
      <c r="AQ703" s="92">
        <v>1.1534</v>
      </c>
      <c r="AR703" s="92">
        <v>2.3809</v>
      </c>
      <c r="AX703" s="92">
        <v>2.0767000000000002</v>
      </c>
      <c r="AY703" s="92">
        <v>2.2587000000000002</v>
      </c>
      <c r="BA703" s="92">
        <v>5.1322000000000001</v>
      </c>
    </row>
    <row r="704" spans="1:53">
      <c r="A704" s="92">
        <v>0.34360000000000002</v>
      </c>
      <c r="B704" s="92">
        <v>1.1323000000000001</v>
      </c>
      <c r="D704" s="92">
        <v>5.2205000000000004</v>
      </c>
      <c r="H704" s="92">
        <v>0.39219999999999999</v>
      </c>
      <c r="I704" s="92">
        <v>1.2216</v>
      </c>
      <c r="K704" s="92">
        <v>0.4365</v>
      </c>
      <c r="L704" s="92">
        <v>1.3270999999999999</v>
      </c>
      <c r="M704" s="92">
        <v>3.1604999999999999</v>
      </c>
      <c r="N704" s="92">
        <v>0.37019999999999997</v>
      </c>
      <c r="O704" s="92">
        <v>1.1968000000000001</v>
      </c>
      <c r="Q704" s="92">
        <v>1.2318</v>
      </c>
      <c r="R704" s="92">
        <v>2.5375999999999999</v>
      </c>
      <c r="AA704" s="92">
        <v>0.3009</v>
      </c>
      <c r="AB704" s="92">
        <v>1.0524</v>
      </c>
      <c r="AC704" s="92">
        <v>2.2059000000000002</v>
      </c>
      <c r="AD704" s="92">
        <v>4.5590999999999999</v>
      </c>
      <c r="AH704" s="92">
        <v>0.35199999999999998</v>
      </c>
      <c r="AI704" s="92">
        <v>1.1426000000000001</v>
      </c>
      <c r="AK704" s="92">
        <v>0.38340000000000002</v>
      </c>
      <c r="AL704" s="92">
        <v>1.2197</v>
      </c>
      <c r="AN704" s="92">
        <v>0.33389999999999997</v>
      </c>
      <c r="AO704" s="92">
        <v>1.1212</v>
      </c>
      <c r="AP704" s="92">
        <v>2.3633000000000002</v>
      </c>
      <c r="AQ704" s="92">
        <v>1.1537999999999999</v>
      </c>
      <c r="AR704" s="92">
        <v>2.3816999999999999</v>
      </c>
      <c r="AX704" s="92">
        <v>2.0775000000000001</v>
      </c>
      <c r="AY704" s="92">
        <v>2.2595999999999998</v>
      </c>
      <c r="BA704" s="92">
        <v>5.1341999999999999</v>
      </c>
    </row>
    <row r="705" spans="1:53">
      <c r="A705" s="92">
        <v>0.34379999999999999</v>
      </c>
      <c r="B705" s="92">
        <v>1.1327</v>
      </c>
      <c r="D705" s="92">
        <v>5.2220000000000004</v>
      </c>
      <c r="H705" s="92">
        <v>0.39240000000000003</v>
      </c>
      <c r="I705" s="92">
        <v>1.2221</v>
      </c>
      <c r="K705" s="92">
        <v>0.43669999999999998</v>
      </c>
      <c r="L705" s="92">
        <v>1.3275999999999999</v>
      </c>
      <c r="M705" s="92">
        <v>3.1615000000000002</v>
      </c>
      <c r="N705" s="92">
        <v>0.37040000000000001</v>
      </c>
      <c r="O705" s="92">
        <v>1.1973</v>
      </c>
      <c r="Q705" s="92">
        <v>1.2322</v>
      </c>
      <c r="R705" s="92">
        <v>2.5384000000000002</v>
      </c>
      <c r="AA705" s="92">
        <v>0.30109999999999998</v>
      </c>
      <c r="AB705" s="92">
        <v>1.0528</v>
      </c>
      <c r="AC705" s="92">
        <v>2.2065999999999999</v>
      </c>
      <c r="AD705" s="92">
        <v>4.5605000000000002</v>
      </c>
      <c r="AH705" s="92">
        <v>0.35220000000000001</v>
      </c>
      <c r="AI705" s="92">
        <v>1.143</v>
      </c>
      <c r="AK705" s="92">
        <v>0.3836</v>
      </c>
      <c r="AL705" s="92">
        <v>1.2202</v>
      </c>
      <c r="AN705" s="92">
        <v>0.33410000000000001</v>
      </c>
      <c r="AO705" s="92">
        <v>1.1215999999999999</v>
      </c>
      <c r="AP705" s="92">
        <v>2.3641000000000001</v>
      </c>
      <c r="AQ705" s="92">
        <v>1.1540999999999999</v>
      </c>
      <c r="AR705" s="92">
        <v>2.3824000000000001</v>
      </c>
      <c r="AX705" s="92">
        <v>2.0781999999999998</v>
      </c>
      <c r="AY705" s="92">
        <v>2.2605</v>
      </c>
      <c r="BA705" s="92">
        <v>5.1360999999999999</v>
      </c>
    </row>
    <row r="706" spans="1:53">
      <c r="A706" s="92">
        <v>0.34399999999999997</v>
      </c>
      <c r="B706" s="92">
        <v>1.1331</v>
      </c>
      <c r="D706" s="92">
        <v>5.2234999999999996</v>
      </c>
      <c r="H706" s="92">
        <v>0.3926</v>
      </c>
      <c r="I706" s="92">
        <v>1.2224999999999999</v>
      </c>
      <c r="K706" s="92">
        <v>0.437</v>
      </c>
      <c r="L706" s="92">
        <v>1.3281000000000001</v>
      </c>
      <c r="M706" s="92">
        <v>3.1625000000000001</v>
      </c>
      <c r="N706" s="92">
        <v>0.37059999999999998</v>
      </c>
      <c r="O706" s="92">
        <v>1.1977</v>
      </c>
      <c r="Q706" s="92">
        <v>1.2325999999999999</v>
      </c>
      <c r="R706" s="92">
        <v>2.5392999999999999</v>
      </c>
      <c r="AA706" s="92">
        <v>0.30120000000000002</v>
      </c>
      <c r="AB706" s="92">
        <v>1.0530999999999999</v>
      </c>
      <c r="AC706" s="92">
        <v>2.2073</v>
      </c>
      <c r="AD706" s="92">
        <v>4.5618999999999996</v>
      </c>
      <c r="AH706" s="92">
        <v>0.35239999999999999</v>
      </c>
      <c r="AI706" s="92">
        <v>1.1434</v>
      </c>
      <c r="AK706" s="92">
        <v>0.38379999999999997</v>
      </c>
      <c r="AL706" s="92">
        <v>1.2205999999999999</v>
      </c>
      <c r="AN706" s="92">
        <v>0.33429999999999999</v>
      </c>
      <c r="AO706" s="92">
        <v>1.1220000000000001</v>
      </c>
      <c r="AP706" s="92">
        <v>2.3649</v>
      </c>
      <c r="AQ706" s="92">
        <v>1.1545000000000001</v>
      </c>
      <c r="AR706" s="92">
        <v>2.3832</v>
      </c>
      <c r="AX706" s="92">
        <v>2.0790000000000002</v>
      </c>
      <c r="AY706" s="92">
        <v>2.2614000000000001</v>
      </c>
      <c r="BA706" s="92">
        <v>5.1380999999999997</v>
      </c>
    </row>
    <row r="707" spans="1:53">
      <c r="A707" s="92">
        <v>0.34420000000000001</v>
      </c>
      <c r="B707" s="92">
        <v>1.1335</v>
      </c>
      <c r="D707" s="92">
        <v>5.2251000000000003</v>
      </c>
      <c r="H707" s="92">
        <v>0.39279999999999998</v>
      </c>
      <c r="I707" s="92">
        <v>1.2229000000000001</v>
      </c>
      <c r="K707" s="92">
        <v>0.43719999999999998</v>
      </c>
      <c r="L707" s="92">
        <v>1.3286</v>
      </c>
      <c r="M707" s="92">
        <v>3.1635</v>
      </c>
      <c r="N707" s="92">
        <v>0.37080000000000002</v>
      </c>
      <c r="O707" s="92">
        <v>1.1980999999999999</v>
      </c>
      <c r="Q707" s="92">
        <v>1.2330000000000001</v>
      </c>
      <c r="R707" s="92">
        <v>2.5400999999999998</v>
      </c>
      <c r="AA707" s="92">
        <v>0.3014</v>
      </c>
      <c r="AB707" s="92">
        <v>1.0535000000000001</v>
      </c>
      <c r="AC707" s="92">
        <v>2.2080000000000002</v>
      </c>
      <c r="AD707" s="92">
        <v>4.5632999999999999</v>
      </c>
      <c r="AH707" s="92">
        <v>0.35260000000000002</v>
      </c>
      <c r="AI707" s="92">
        <v>1.1437999999999999</v>
      </c>
      <c r="AK707" s="92">
        <v>0.38400000000000001</v>
      </c>
      <c r="AL707" s="92">
        <v>1.2211000000000001</v>
      </c>
      <c r="AN707" s="92">
        <v>0.33450000000000002</v>
      </c>
      <c r="AO707" s="92">
        <v>1.1224000000000001</v>
      </c>
      <c r="AP707" s="92">
        <v>2.3656999999999999</v>
      </c>
      <c r="AQ707" s="92">
        <v>1.1549</v>
      </c>
      <c r="AR707" s="92">
        <v>2.3839999999999999</v>
      </c>
      <c r="AX707" s="92">
        <v>2.0798000000000001</v>
      </c>
      <c r="AY707" s="92">
        <v>2.2622</v>
      </c>
      <c r="BA707" s="92">
        <v>5.1401000000000003</v>
      </c>
    </row>
    <row r="708" spans="1:53">
      <c r="A708" s="92">
        <v>0.34439999999999998</v>
      </c>
      <c r="B708" s="92">
        <v>1.1338999999999999</v>
      </c>
      <c r="D708" s="92">
        <v>5.2266000000000004</v>
      </c>
      <c r="H708" s="92">
        <v>0.39300000000000002</v>
      </c>
      <c r="I708" s="92">
        <v>1.2233000000000001</v>
      </c>
      <c r="K708" s="92">
        <v>0.4375</v>
      </c>
      <c r="L708" s="92">
        <v>1.3290999999999999</v>
      </c>
      <c r="M708" s="92">
        <v>3.1644000000000001</v>
      </c>
      <c r="N708" s="92">
        <v>0.371</v>
      </c>
      <c r="O708" s="92">
        <v>1.1984999999999999</v>
      </c>
      <c r="Q708" s="92">
        <v>1.2334000000000001</v>
      </c>
      <c r="R708" s="92">
        <v>2.5409000000000002</v>
      </c>
      <c r="AA708" s="92">
        <v>0.30159999999999998</v>
      </c>
      <c r="AB708" s="92">
        <v>1.0538000000000001</v>
      </c>
      <c r="AC708" s="92">
        <v>2.2086999999999999</v>
      </c>
      <c r="AD708" s="92">
        <v>4.5648</v>
      </c>
      <c r="AH708" s="92">
        <v>0.3528</v>
      </c>
      <c r="AI708" s="92">
        <v>1.1442000000000001</v>
      </c>
      <c r="AK708" s="92">
        <v>0.38419999999999999</v>
      </c>
      <c r="AL708" s="92">
        <v>1.2215</v>
      </c>
      <c r="AN708" s="92">
        <v>0.3347</v>
      </c>
      <c r="AO708" s="92">
        <v>1.1228</v>
      </c>
      <c r="AP708" s="92">
        <v>2.3664999999999998</v>
      </c>
      <c r="AQ708" s="92">
        <v>1.1553</v>
      </c>
      <c r="AR708" s="92">
        <v>2.3847999999999998</v>
      </c>
      <c r="AX708" s="92">
        <v>2.0806</v>
      </c>
      <c r="AY708" s="92">
        <v>2.2631000000000001</v>
      </c>
      <c r="BA708" s="92">
        <v>5.1421000000000001</v>
      </c>
    </row>
    <row r="709" spans="1:53">
      <c r="A709" s="92">
        <v>0.34449999999999997</v>
      </c>
      <c r="B709" s="92">
        <v>1.1343000000000001</v>
      </c>
      <c r="D709" s="92">
        <v>5.2282000000000002</v>
      </c>
      <c r="H709" s="92">
        <v>0.39319999999999999</v>
      </c>
      <c r="I709" s="92">
        <v>1.2238</v>
      </c>
      <c r="K709" s="92">
        <v>0.43769999999999998</v>
      </c>
      <c r="L709" s="92">
        <v>1.3295999999999999</v>
      </c>
      <c r="M709" s="92">
        <v>3.1654</v>
      </c>
      <c r="N709" s="92">
        <v>0.37119999999999997</v>
      </c>
      <c r="O709" s="92">
        <v>1.1989000000000001</v>
      </c>
      <c r="Q709" s="92">
        <v>1.2338</v>
      </c>
      <c r="R709" s="92">
        <v>2.5417000000000001</v>
      </c>
      <c r="AA709" s="92">
        <v>0.30170000000000002</v>
      </c>
      <c r="AB709" s="92">
        <v>1.0542</v>
      </c>
      <c r="AC709" s="92">
        <v>2.2094</v>
      </c>
      <c r="AD709" s="92">
        <v>4.5662000000000003</v>
      </c>
      <c r="AH709" s="92">
        <v>0.35299999999999998</v>
      </c>
      <c r="AI709" s="92">
        <v>1.1446000000000001</v>
      </c>
      <c r="AK709" s="92">
        <v>0.38440000000000002</v>
      </c>
      <c r="AL709" s="92">
        <v>1.2219</v>
      </c>
      <c r="AN709" s="92">
        <v>0.33489999999999998</v>
      </c>
      <c r="AO709" s="92">
        <v>1.1232</v>
      </c>
      <c r="AP709" s="92">
        <v>2.3673000000000002</v>
      </c>
      <c r="AQ709" s="92">
        <v>1.1556999999999999</v>
      </c>
      <c r="AR709" s="92">
        <v>2.3856000000000002</v>
      </c>
      <c r="AX709" s="92">
        <v>2.0813000000000001</v>
      </c>
      <c r="AY709" s="92">
        <v>2.2639999999999998</v>
      </c>
      <c r="BA709" s="92">
        <v>5.1440999999999999</v>
      </c>
    </row>
    <row r="710" spans="1:53">
      <c r="A710" s="92">
        <v>0.34470000000000001</v>
      </c>
      <c r="B710" s="92">
        <v>1.1346000000000001</v>
      </c>
      <c r="D710" s="92">
        <v>5.2297000000000002</v>
      </c>
      <c r="H710" s="92">
        <v>0.39340000000000003</v>
      </c>
      <c r="I710" s="92">
        <v>1.2242</v>
      </c>
      <c r="K710" s="92">
        <v>0.43790000000000001</v>
      </c>
      <c r="L710" s="92">
        <v>1.3301000000000001</v>
      </c>
      <c r="M710" s="92">
        <v>3.1663999999999999</v>
      </c>
      <c r="N710" s="92">
        <v>0.37140000000000001</v>
      </c>
      <c r="O710" s="92">
        <v>1.1993</v>
      </c>
      <c r="Q710" s="92">
        <v>1.2343</v>
      </c>
      <c r="R710" s="92">
        <v>2.5425</v>
      </c>
      <c r="AA710" s="92">
        <v>0.3019</v>
      </c>
      <c r="AB710" s="92">
        <v>1.0545</v>
      </c>
      <c r="AC710" s="92">
        <v>2.2101000000000002</v>
      </c>
      <c r="AD710" s="92">
        <v>4.5675999999999997</v>
      </c>
      <c r="AH710" s="92">
        <v>0.35320000000000001</v>
      </c>
      <c r="AI710" s="92">
        <v>1.145</v>
      </c>
      <c r="AK710" s="92">
        <v>0.38469999999999999</v>
      </c>
      <c r="AL710" s="92">
        <v>1.2223999999999999</v>
      </c>
      <c r="AN710" s="92">
        <v>0.33510000000000001</v>
      </c>
      <c r="AO710" s="92">
        <v>1.1235999999999999</v>
      </c>
      <c r="AP710" s="92">
        <v>2.3681000000000001</v>
      </c>
      <c r="AQ710" s="92">
        <v>1.1559999999999999</v>
      </c>
      <c r="AR710" s="92">
        <v>2.3862999999999999</v>
      </c>
      <c r="AX710" s="92">
        <v>2.0821000000000001</v>
      </c>
      <c r="AY710" s="92">
        <v>2.2648999999999999</v>
      </c>
      <c r="BA710" s="92">
        <v>5.1460999999999997</v>
      </c>
    </row>
    <row r="711" spans="1:53">
      <c r="A711" s="92">
        <v>0.34489999999999998</v>
      </c>
      <c r="B711" s="92">
        <v>1.135</v>
      </c>
      <c r="D711" s="92">
        <v>5.2313000000000001</v>
      </c>
      <c r="H711" s="92">
        <v>0.39360000000000001</v>
      </c>
      <c r="I711" s="92">
        <v>1.2245999999999999</v>
      </c>
      <c r="K711" s="92">
        <v>0.43819999999999998</v>
      </c>
      <c r="L711" s="92">
        <v>1.3306</v>
      </c>
      <c r="M711" s="92">
        <v>3.1674000000000002</v>
      </c>
      <c r="N711" s="92">
        <v>0.37169999999999997</v>
      </c>
      <c r="O711" s="92">
        <v>1.1998</v>
      </c>
      <c r="Q711" s="92">
        <v>1.2346999999999999</v>
      </c>
      <c r="R711" s="92">
        <v>2.5432999999999999</v>
      </c>
      <c r="AA711" s="92">
        <v>0.30209999999999998</v>
      </c>
      <c r="AB711" s="92">
        <v>1.0548999999999999</v>
      </c>
      <c r="AC711" s="92">
        <v>2.2107999999999999</v>
      </c>
      <c r="AD711" s="92">
        <v>4.569</v>
      </c>
      <c r="AH711" s="92">
        <v>0.35339999999999999</v>
      </c>
      <c r="AI711" s="92">
        <v>1.1454</v>
      </c>
      <c r="AK711" s="92">
        <v>0.38490000000000002</v>
      </c>
      <c r="AL711" s="92">
        <v>1.2228000000000001</v>
      </c>
      <c r="AN711" s="92">
        <v>0.33529999999999999</v>
      </c>
      <c r="AO711" s="92">
        <v>1.1240000000000001</v>
      </c>
      <c r="AP711" s="92">
        <v>2.3689</v>
      </c>
      <c r="AQ711" s="92">
        <v>1.1564000000000001</v>
      </c>
      <c r="AR711" s="92">
        <v>2.3871000000000002</v>
      </c>
      <c r="AX711" s="92">
        <v>2.0829</v>
      </c>
      <c r="AY711" s="92">
        <v>2.2658</v>
      </c>
      <c r="BA711" s="92">
        <v>5.1481000000000003</v>
      </c>
    </row>
    <row r="712" spans="1:53">
      <c r="A712" s="92">
        <v>0.34510000000000002</v>
      </c>
      <c r="B712" s="92">
        <v>1.1354</v>
      </c>
      <c r="D712" s="92">
        <v>5.2328000000000001</v>
      </c>
      <c r="H712" s="92">
        <v>0.39379999999999998</v>
      </c>
      <c r="I712" s="92">
        <v>1.2250000000000001</v>
      </c>
      <c r="K712" s="92">
        <v>0.43840000000000001</v>
      </c>
      <c r="L712" s="92">
        <v>1.3310999999999999</v>
      </c>
      <c r="M712" s="92">
        <v>3.1684000000000001</v>
      </c>
      <c r="N712" s="92">
        <v>0.37190000000000001</v>
      </c>
      <c r="O712" s="92">
        <v>1.2001999999999999</v>
      </c>
      <c r="Q712" s="92">
        <v>1.2351000000000001</v>
      </c>
      <c r="R712" s="92">
        <v>2.5442</v>
      </c>
      <c r="AA712" s="92">
        <v>0.30220000000000002</v>
      </c>
      <c r="AB712" s="92">
        <v>1.0551999999999999</v>
      </c>
      <c r="AC712" s="92">
        <v>2.2115</v>
      </c>
      <c r="AD712" s="92">
        <v>4.5704000000000002</v>
      </c>
      <c r="AH712" s="92">
        <v>0.35360000000000003</v>
      </c>
      <c r="AI712" s="92">
        <v>1.1457999999999999</v>
      </c>
      <c r="AK712" s="92">
        <v>0.3851</v>
      </c>
      <c r="AL712" s="92">
        <v>1.2233000000000001</v>
      </c>
      <c r="AN712" s="92">
        <v>0.33550000000000002</v>
      </c>
      <c r="AO712" s="92">
        <v>1.1244000000000001</v>
      </c>
      <c r="AP712" s="92">
        <v>2.3696999999999999</v>
      </c>
      <c r="AQ712" s="92">
        <v>1.1568000000000001</v>
      </c>
      <c r="AR712" s="92">
        <v>2.3879000000000001</v>
      </c>
      <c r="AX712" s="92">
        <v>2.0836999999999999</v>
      </c>
      <c r="AY712" s="92">
        <v>2.2667000000000002</v>
      </c>
      <c r="BA712" s="92">
        <v>5.1501000000000001</v>
      </c>
    </row>
    <row r="713" spans="1:53">
      <c r="A713" s="92">
        <v>0.3453</v>
      </c>
      <c r="B713" s="92">
        <v>1.1357999999999999</v>
      </c>
      <c r="D713" s="92">
        <v>5.2343999999999999</v>
      </c>
      <c r="H713" s="92">
        <v>0.39400000000000002</v>
      </c>
      <c r="I713" s="92">
        <v>1.2255</v>
      </c>
      <c r="K713" s="92">
        <v>0.43869999999999998</v>
      </c>
      <c r="L713" s="92">
        <v>1.3315999999999999</v>
      </c>
      <c r="M713" s="92">
        <v>3.1692999999999998</v>
      </c>
      <c r="N713" s="92">
        <v>0.37209999999999999</v>
      </c>
      <c r="O713" s="92">
        <v>1.2005999999999999</v>
      </c>
      <c r="Q713" s="92">
        <v>1.2355</v>
      </c>
      <c r="R713" s="92">
        <v>2.5449999999999999</v>
      </c>
      <c r="AA713" s="92">
        <v>0.3024</v>
      </c>
      <c r="AB713" s="92">
        <v>1.0556000000000001</v>
      </c>
      <c r="AC713" s="92">
        <v>2.2122000000000002</v>
      </c>
      <c r="AD713" s="92">
        <v>4.5717999999999996</v>
      </c>
      <c r="AH713" s="92">
        <v>0.35370000000000001</v>
      </c>
      <c r="AI713" s="92">
        <v>1.1463000000000001</v>
      </c>
      <c r="AK713" s="92">
        <v>0.38529999999999998</v>
      </c>
      <c r="AL713" s="92">
        <v>1.2237</v>
      </c>
      <c r="AN713" s="92">
        <v>0.3357</v>
      </c>
      <c r="AO713" s="92">
        <v>1.1249</v>
      </c>
      <c r="AP713" s="92">
        <v>2.3704999999999998</v>
      </c>
      <c r="AQ713" s="92">
        <v>1.1572</v>
      </c>
      <c r="AR713" s="92">
        <v>2.3887</v>
      </c>
      <c r="AX713" s="92">
        <v>2.0844999999999998</v>
      </c>
      <c r="AY713" s="92">
        <v>2.2675999999999998</v>
      </c>
      <c r="BA713" s="92">
        <v>5.1520999999999999</v>
      </c>
    </row>
    <row r="714" spans="1:53">
      <c r="A714" s="92">
        <v>0.34549999999999997</v>
      </c>
      <c r="B714" s="92">
        <v>1.1362000000000001</v>
      </c>
      <c r="D714" s="92">
        <v>5.2359</v>
      </c>
      <c r="H714" s="92">
        <v>0.39419999999999999</v>
      </c>
      <c r="I714" s="92">
        <v>1.2259</v>
      </c>
      <c r="K714" s="92">
        <v>0.43890000000000001</v>
      </c>
      <c r="L714" s="92">
        <v>1.3321000000000001</v>
      </c>
      <c r="M714" s="92">
        <v>3.1703000000000001</v>
      </c>
      <c r="N714" s="92">
        <v>0.37230000000000002</v>
      </c>
      <c r="O714" s="92">
        <v>1.2010000000000001</v>
      </c>
      <c r="Q714" s="92">
        <v>1.2359</v>
      </c>
      <c r="R714" s="92">
        <v>2.5457999999999998</v>
      </c>
      <c r="AA714" s="92">
        <v>0.30259999999999998</v>
      </c>
      <c r="AB714" s="92">
        <v>1.056</v>
      </c>
      <c r="AC714" s="92">
        <v>2.2128999999999999</v>
      </c>
      <c r="AD714" s="92">
        <v>4.5731999999999999</v>
      </c>
      <c r="AH714" s="92">
        <v>0.35389999999999999</v>
      </c>
      <c r="AI714" s="92">
        <v>1.1467000000000001</v>
      </c>
      <c r="AK714" s="92">
        <v>0.38550000000000001</v>
      </c>
      <c r="AL714" s="92">
        <v>1.2242</v>
      </c>
      <c r="AN714" s="92">
        <v>0.33589999999999998</v>
      </c>
      <c r="AO714" s="92">
        <v>1.1253</v>
      </c>
      <c r="AP714" s="92">
        <v>2.3713000000000002</v>
      </c>
      <c r="AQ714" s="92">
        <v>1.1576</v>
      </c>
      <c r="AR714" s="92">
        <v>2.3895</v>
      </c>
      <c r="AX714" s="92">
        <v>2.0853000000000002</v>
      </c>
      <c r="AY714" s="92">
        <v>2.2685</v>
      </c>
      <c r="BA714" s="92">
        <v>5.1540999999999997</v>
      </c>
    </row>
    <row r="715" spans="1:53">
      <c r="A715" s="92">
        <v>0.34570000000000001</v>
      </c>
      <c r="B715" s="92">
        <v>1.1365000000000001</v>
      </c>
      <c r="D715" s="92">
        <v>5.2374999999999998</v>
      </c>
      <c r="H715" s="92">
        <v>0.39439999999999997</v>
      </c>
      <c r="I715" s="92">
        <v>1.2262999999999999</v>
      </c>
      <c r="K715" s="92">
        <v>0.43919999999999998</v>
      </c>
      <c r="L715" s="92">
        <v>1.3326</v>
      </c>
      <c r="M715" s="92">
        <v>3.1713</v>
      </c>
      <c r="N715" s="92">
        <v>0.3725</v>
      </c>
      <c r="O715" s="92">
        <v>1.2014</v>
      </c>
      <c r="Q715" s="92">
        <v>1.2363</v>
      </c>
      <c r="R715" s="92">
        <v>2.5466000000000002</v>
      </c>
      <c r="AA715" s="92">
        <v>0.30280000000000001</v>
      </c>
      <c r="AB715" s="92">
        <v>1.0563</v>
      </c>
      <c r="AC715" s="92">
        <v>2.2136</v>
      </c>
      <c r="AD715" s="92">
        <v>4.5746000000000002</v>
      </c>
      <c r="AH715" s="92">
        <v>0.35410000000000003</v>
      </c>
      <c r="AI715" s="92">
        <v>1.1471</v>
      </c>
      <c r="AK715" s="92">
        <v>0.38569999999999999</v>
      </c>
      <c r="AL715" s="92">
        <v>1.2245999999999999</v>
      </c>
      <c r="AN715" s="92">
        <v>0.33610000000000001</v>
      </c>
      <c r="AO715" s="92">
        <v>1.1256999999999999</v>
      </c>
      <c r="AP715" s="92">
        <v>2.3721000000000001</v>
      </c>
      <c r="AQ715" s="92">
        <v>1.1578999999999999</v>
      </c>
      <c r="AR715" s="92">
        <v>2.3902000000000001</v>
      </c>
      <c r="AX715" s="92">
        <v>2.0859999999999999</v>
      </c>
      <c r="AY715" s="92">
        <v>2.2694000000000001</v>
      </c>
      <c r="BA715" s="92">
        <v>5.1559999999999997</v>
      </c>
    </row>
    <row r="716" spans="1:53">
      <c r="A716" s="92">
        <v>0.3458</v>
      </c>
      <c r="B716" s="92">
        <v>1.1369</v>
      </c>
      <c r="D716" s="92">
        <v>5.2389999999999999</v>
      </c>
      <c r="H716" s="92">
        <v>0.39460000000000001</v>
      </c>
      <c r="I716" s="92">
        <v>1.2266999999999999</v>
      </c>
      <c r="K716" s="92">
        <v>0.43940000000000001</v>
      </c>
      <c r="L716" s="92">
        <v>1.3331</v>
      </c>
      <c r="M716" s="92">
        <v>3.1722999999999999</v>
      </c>
      <c r="N716" s="92">
        <v>0.37269999999999998</v>
      </c>
      <c r="O716" s="92">
        <v>1.2018</v>
      </c>
      <c r="Q716" s="92">
        <v>1.2366999999999999</v>
      </c>
      <c r="R716" s="92">
        <v>2.5474000000000001</v>
      </c>
      <c r="AA716" s="92">
        <v>0.3029</v>
      </c>
      <c r="AB716" s="92">
        <v>1.0567</v>
      </c>
      <c r="AC716" s="92">
        <v>2.2143000000000002</v>
      </c>
      <c r="AD716" s="92">
        <v>4.5759999999999996</v>
      </c>
      <c r="AH716" s="92">
        <v>0.3543</v>
      </c>
      <c r="AI716" s="92">
        <v>1.1475</v>
      </c>
      <c r="AK716" s="92">
        <v>0.38600000000000001</v>
      </c>
      <c r="AL716" s="92">
        <v>1.2251000000000001</v>
      </c>
      <c r="AN716" s="92">
        <v>0.33629999999999999</v>
      </c>
      <c r="AO716" s="92">
        <v>1.1261000000000001</v>
      </c>
      <c r="AP716" s="92">
        <v>2.3729</v>
      </c>
      <c r="AQ716" s="92">
        <v>1.1583000000000001</v>
      </c>
      <c r="AR716" s="92">
        <v>2.391</v>
      </c>
      <c r="AX716" s="92">
        <v>2.0868000000000002</v>
      </c>
      <c r="AY716" s="92">
        <v>2.2703000000000002</v>
      </c>
      <c r="BA716" s="92">
        <v>5.1580000000000004</v>
      </c>
    </row>
    <row r="717" spans="1:53">
      <c r="A717" s="92">
        <v>0.34599999999999997</v>
      </c>
      <c r="B717" s="92">
        <v>1.1373</v>
      </c>
      <c r="D717" s="92">
        <v>5.2405999999999997</v>
      </c>
      <c r="H717" s="92">
        <v>0.39479999999999998</v>
      </c>
      <c r="I717" s="92">
        <v>1.2272000000000001</v>
      </c>
      <c r="K717" s="92">
        <v>0.43969999999999998</v>
      </c>
      <c r="L717" s="92">
        <v>1.3335999999999999</v>
      </c>
      <c r="M717" s="92">
        <v>3.1732999999999998</v>
      </c>
      <c r="N717" s="92">
        <v>0.37290000000000001</v>
      </c>
      <c r="O717" s="92">
        <v>1.2022999999999999</v>
      </c>
      <c r="Q717" s="92">
        <v>1.2371000000000001</v>
      </c>
      <c r="R717" s="92">
        <v>2.5482999999999998</v>
      </c>
      <c r="AA717" s="92">
        <v>0.30309999999999998</v>
      </c>
      <c r="AB717" s="92">
        <v>1.0569999999999999</v>
      </c>
      <c r="AC717" s="92">
        <v>2.2149999999999999</v>
      </c>
      <c r="AD717" s="92">
        <v>4.5774999999999997</v>
      </c>
      <c r="AH717" s="92">
        <v>0.35449999999999998</v>
      </c>
      <c r="AI717" s="92">
        <v>1.1478999999999999</v>
      </c>
      <c r="AK717" s="92">
        <v>0.38619999999999999</v>
      </c>
      <c r="AL717" s="92">
        <v>1.2255</v>
      </c>
      <c r="AN717" s="92">
        <v>0.33650000000000002</v>
      </c>
      <c r="AO717" s="92">
        <v>1.1265000000000001</v>
      </c>
      <c r="AP717" s="92">
        <v>2.3736999999999999</v>
      </c>
      <c r="AQ717" s="92">
        <v>1.1587000000000001</v>
      </c>
      <c r="AR717" s="92">
        <v>2.3917999999999999</v>
      </c>
      <c r="AX717" s="92">
        <v>2.0876000000000001</v>
      </c>
      <c r="AY717" s="92">
        <v>2.2711999999999999</v>
      </c>
      <c r="BA717" s="92">
        <v>5.16</v>
      </c>
    </row>
    <row r="718" spans="1:53">
      <c r="A718" s="92">
        <v>0.34620000000000001</v>
      </c>
      <c r="B718" s="92">
        <v>1.1376999999999999</v>
      </c>
      <c r="D718" s="92">
        <v>5.2420999999999998</v>
      </c>
      <c r="H718" s="92">
        <v>0.39510000000000001</v>
      </c>
      <c r="I718" s="92">
        <v>1.2276</v>
      </c>
      <c r="K718" s="92">
        <v>0.43990000000000001</v>
      </c>
      <c r="L718" s="92">
        <v>1.3341000000000001</v>
      </c>
      <c r="M718" s="92">
        <v>3.1743000000000001</v>
      </c>
      <c r="N718" s="92">
        <v>0.37309999999999999</v>
      </c>
      <c r="O718" s="92">
        <v>1.2027000000000001</v>
      </c>
      <c r="Q718" s="92">
        <v>1.2375</v>
      </c>
      <c r="R718" s="92">
        <v>2.5491000000000001</v>
      </c>
      <c r="AA718" s="92">
        <v>0.30330000000000001</v>
      </c>
      <c r="AB718" s="92">
        <v>1.0573999999999999</v>
      </c>
      <c r="AC718" s="92">
        <v>2.2157</v>
      </c>
      <c r="AD718" s="92">
        <v>4.5789</v>
      </c>
      <c r="AH718" s="92">
        <v>0.35470000000000002</v>
      </c>
      <c r="AI718" s="92">
        <v>1.1483000000000001</v>
      </c>
      <c r="AK718" s="92">
        <v>0.38640000000000002</v>
      </c>
      <c r="AL718" s="92">
        <v>1.226</v>
      </c>
      <c r="AN718" s="92">
        <v>0.3367</v>
      </c>
      <c r="AO718" s="92">
        <v>1.1269</v>
      </c>
      <c r="AP718" s="92">
        <v>2.3744999999999998</v>
      </c>
      <c r="AQ718" s="92">
        <v>1.1591</v>
      </c>
      <c r="AR718" s="92">
        <v>2.3925999999999998</v>
      </c>
      <c r="AX718" s="92">
        <v>2.0884</v>
      </c>
      <c r="AY718" s="92">
        <v>2.2721</v>
      </c>
      <c r="BA718" s="92">
        <v>5.1619999999999999</v>
      </c>
    </row>
    <row r="719" spans="1:53">
      <c r="A719" s="92">
        <v>0.34639999999999999</v>
      </c>
      <c r="B719" s="92">
        <v>1.1380999999999999</v>
      </c>
      <c r="D719" s="92">
        <v>5.2436999999999996</v>
      </c>
      <c r="H719" s="92">
        <v>0.39529999999999998</v>
      </c>
      <c r="I719" s="92">
        <v>1.228</v>
      </c>
      <c r="K719" s="92">
        <v>0.44019999999999998</v>
      </c>
      <c r="L719" s="92">
        <v>1.3346</v>
      </c>
      <c r="M719" s="92">
        <v>3.1753</v>
      </c>
      <c r="N719" s="92">
        <v>0.37330000000000002</v>
      </c>
      <c r="O719" s="92">
        <v>1.2031000000000001</v>
      </c>
      <c r="Q719" s="92">
        <v>1.2379</v>
      </c>
      <c r="R719" s="92">
        <v>2.5499000000000001</v>
      </c>
      <c r="AA719" s="92">
        <v>0.3034</v>
      </c>
      <c r="AB719" s="92">
        <v>1.0577000000000001</v>
      </c>
      <c r="AC719" s="92">
        <v>2.2164000000000001</v>
      </c>
      <c r="AD719" s="92">
        <v>4.5803000000000003</v>
      </c>
      <c r="AH719" s="92">
        <v>0.35489999999999999</v>
      </c>
      <c r="AI719" s="92">
        <v>1.1487000000000001</v>
      </c>
      <c r="AK719" s="92">
        <v>0.3866</v>
      </c>
      <c r="AL719" s="92">
        <v>1.2263999999999999</v>
      </c>
      <c r="AN719" s="92">
        <v>0.33689999999999998</v>
      </c>
      <c r="AO719" s="92">
        <v>1.1273</v>
      </c>
      <c r="AP719" s="92">
        <v>2.3753000000000002</v>
      </c>
      <c r="AQ719" s="92">
        <v>1.1595</v>
      </c>
      <c r="AR719" s="92">
        <v>2.3934000000000002</v>
      </c>
      <c r="AX719" s="92">
        <v>2.0891999999999999</v>
      </c>
      <c r="AY719" s="92">
        <v>2.2730000000000001</v>
      </c>
      <c r="BA719" s="92">
        <v>5.1639999999999997</v>
      </c>
    </row>
    <row r="720" spans="1:53">
      <c r="A720" s="92">
        <v>0.34660000000000002</v>
      </c>
      <c r="B720" s="92">
        <v>1.1385000000000001</v>
      </c>
      <c r="D720" s="92">
        <v>5.2451999999999996</v>
      </c>
      <c r="H720" s="92">
        <v>0.39550000000000002</v>
      </c>
      <c r="I720" s="92">
        <v>1.2284999999999999</v>
      </c>
      <c r="K720" s="92">
        <v>0.44040000000000001</v>
      </c>
      <c r="L720" s="92">
        <v>1.3351</v>
      </c>
      <c r="M720" s="92">
        <v>3.1762000000000001</v>
      </c>
      <c r="N720" s="92">
        <v>0.3735</v>
      </c>
      <c r="O720" s="92">
        <v>1.2035</v>
      </c>
      <c r="Q720" s="92">
        <v>1.2383</v>
      </c>
      <c r="R720" s="92">
        <v>2.5507</v>
      </c>
      <c r="AA720" s="92">
        <v>0.30359999999999998</v>
      </c>
      <c r="AB720" s="92">
        <v>1.0581</v>
      </c>
      <c r="AC720" s="92">
        <v>2.2170999999999998</v>
      </c>
      <c r="AD720" s="92">
        <v>4.5816999999999997</v>
      </c>
      <c r="AH720" s="92">
        <v>0.35510000000000003</v>
      </c>
      <c r="AI720" s="92">
        <v>1.1491</v>
      </c>
      <c r="AK720" s="92">
        <v>0.38679999999999998</v>
      </c>
      <c r="AL720" s="92">
        <v>1.2269000000000001</v>
      </c>
      <c r="AN720" s="92">
        <v>0.33710000000000001</v>
      </c>
      <c r="AO720" s="92">
        <v>1.1276999999999999</v>
      </c>
      <c r="AP720" s="92">
        <v>2.3761000000000001</v>
      </c>
      <c r="AQ720" s="92">
        <v>1.1598999999999999</v>
      </c>
      <c r="AR720" s="92">
        <v>2.3940999999999999</v>
      </c>
      <c r="AX720" s="92">
        <v>2.09</v>
      </c>
      <c r="AY720" s="92">
        <v>2.2738999999999998</v>
      </c>
      <c r="BA720" s="92">
        <v>5.1660000000000004</v>
      </c>
    </row>
    <row r="721" spans="1:53">
      <c r="A721" s="92">
        <v>0.3468</v>
      </c>
      <c r="B721" s="92">
        <v>1.1389</v>
      </c>
      <c r="D721" s="92">
        <v>5.2468000000000004</v>
      </c>
      <c r="H721" s="92">
        <v>0.3957</v>
      </c>
      <c r="I721" s="92">
        <v>1.2289000000000001</v>
      </c>
      <c r="K721" s="92">
        <v>0.44069999999999998</v>
      </c>
      <c r="L721" s="92">
        <v>1.3355999999999999</v>
      </c>
      <c r="M721" s="92">
        <v>3.1772</v>
      </c>
      <c r="N721" s="92">
        <v>0.37369999999999998</v>
      </c>
      <c r="O721" s="92">
        <v>1.2039</v>
      </c>
      <c r="Q721" s="92">
        <v>1.2387999999999999</v>
      </c>
      <c r="R721" s="92">
        <v>2.5516000000000001</v>
      </c>
      <c r="AA721" s="92">
        <v>0.30380000000000001</v>
      </c>
      <c r="AB721" s="92">
        <v>1.0584</v>
      </c>
      <c r="AC721" s="92">
        <v>2.2178</v>
      </c>
      <c r="AD721" s="92">
        <v>4.5831</v>
      </c>
      <c r="AH721" s="92">
        <v>0.3553</v>
      </c>
      <c r="AI721" s="92">
        <v>1.1495</v>
      </c>
      <c r="AK721" s="92">
        <v>0.3871</v>
      </c>
      <c r="AL721" s="92">
        <v>1.2273000000000001</v>
      </c>
      <c r="AN721" s="92">
        <v>0.33729999999999999</v>
      </c>
      <c r="AO721" s="92">
        <v>1.1281000000000001</v>
      </c>
      <c r="AP721" s="92">
        <v>2.3769</v>
      </c>
      <c r="AQ721" s="92">
        <v>1.1601999999999999</v>
      </c>
      <c r="AR721" s="92">
        <v>2.3948999999999998</v>
      </c>
      <c r="AX721" s="92">
        <v>2.0907</v>
      </c>
      <c r="AY721" s="92">
        <v>2.2747999999999999</v>
      </c>
      <c r="BA721" s="92">
        <v>5.1680000000000001</v>
      </c>
    </row>
    <row r="722" spans="1:53">
      <c r="A722" s="92">
        <v>0.34699999999999998</v>
      </c>
      <c r="B722" s="92">
        <v>1.1392</v>
      </c>
      <c r="D722" s="92">
        <v>5.2483000000000004</v>
      </c>
      <c r="H722" s="92">
        <v>0.39589999999999997</v>
      </c>
      <c r="I722" s="92">
        <v>1.2293000000000001</v>
      </c>
      <c r="K722" s="92">
        <v>0.44090000000000001</v>
      </c>
      <c r="L722" s="92">
        <v>1.3361000000000001</v>
      </c>
      <c r="M722" s="92">
        <v>3.1781999999999999</v>
      </c>
      <c r="N722" s="92">
        <v>0.37390000000000001</v>
      </c>
      <c r="O722" s="92">
        <v>1.2043999999999999</v>
      </c>
      <c r="Q722" s="92">
        <v>1.2392000000000001</v>
      </c>
      <c r="R722" s="92">
        <v>2.5524</v>
      </c>
      <c r="AA722" s="92">
        <v>0.3039</v>
      </c>
      <c r="AB722" s="92">
        <v>1.0588</v>
      </c>
      <c r="AC722" s="92">
        <v>2.2185000000000001</v>
      </c>
      <c r="AD722" s="92">
        <v>4.5845000000000002</v>
      </c>
      <c r="AH722" s="92">
        <v>0.35549999999999998</v>
      </c>
      <c r="AI722" s="92">
        <v>1.1498999999999999</v>
      </c>
      <c r="AK722" s="92">
        <v>0.38729999999999998</v>
      </c>
      <c r="AL722" s="92">
        <v>1.2278</v>
      </c>
      <c r="AN722" s="92">
        <v>0.33750000000000002</v>
      </c>
      <c r="AO722" s="92">
        <v>1.1285000000000001</v>
      </c>
      <c r="AP722" s="92">
        <v>2.3776999999999999</v>
      </c>
      <c r="AQ722" s="92">
        <v>1.1606000000000001</v>
      </c>
      <c r="AR722" s="92">
        <v>2.3957000000000002</v>
      </c>
      <c r="AX722" s="92">
        <v>2.0914999999999999</v>
      </c>
      <c r="AY722" s="92">
        <v>2.2757000000000001</v>
      </c>
      <c r="BA722" s="92">
        <v>5.1700999999999997</v>
      </c>
    </row>
    <row r="723" spans="1:53">
      <c r="A723" s="92">
        <v>0.34720000000000001</v>
      </c>
      <c r="B723" s="92">
        <v>1.1395999999999999</v>
      </c>
      <c r="D723" s="92">
        <v>5.2499000000000002</v>
      </c>
      <c r="H723" s="92">
        <v>0.39610000000000001</v>
      </c>
      <c r="I723" s="92">
        <v>1.2297</v>
      </c>
      <c r="K723" s="92">
        <v>0.44119999999999998</v>
      </c>
      <c r="L723" s="92">
        <v>1.3366</v>
      </c>
      <c r="M723" s="92">
        <v>3.1791999999999998</v>
      </c>
      <c r="N723" s="92">
        <v>0.37419999999999998</v>
      </c>
      <c r="O723" s="92">
        <v>1.2048000000000001</v>
      </c>
      <c r="Q723" s="92">
        <v>1.2396</v>
      </c>
      <c r="R723" s="92">
        <v>2.5531999999999999</v>
      </c>
      <c r="AA723" s="92">
        <v>0.30409999999999998</v>
      </c>
      <c r="AB723" s="92">
        <v>1.0590999999999999</v>
      </c>
      <c r="AC723" s="92">
        <v>2.2191999999999998</v>
      </c>
      <c r="AD723" s="92">
        <v>4.5860000000000003</v>
      </c>
      <c r="AH723" s="92">
        <v>0.35570000000000002</v>
      </c>
      <c r="AI723" s="92">
        <v>1.1503000000000001</v>
      </c>
      <c r="AK723" s="92">
        <v>0.38750000000000001</v>
      </c>
      <c r="AL723" s="92">
        <v>1.2282</v>
      </c>
      <c r="AN723" s="92">
        <v>0.3377</v>
      </c>
      <c r="AO723" s="92">
        <v>1.129</v>
      </c>
      <c r="AP723" s="92">
        <v>2.3784999999999998</v>
      </c>
      <c r="AQ723" s="92">
        <v>1.161</v>
      </c>
      <c r="AR723" s="92">
        <v>2.3965000000000001</v>
      </c>
      <c r="AX723" s="92">
        <v>2.0922999999999998</v>
      </c>
      <c r="AY723" s="92">
        <v>2.2766000000000002</v>
      </c>
      <c r="BA723" s="92">
        <v>5.1721000000000004</v>
      </c>
    </row>
    <row r="724" spans="1:53">
      <c r="A724" s="92">
        <v>0.3473</v>
      </c>
      <c r="B724" s="92">
        <v>1.1399999999999999</v>
      </c>
      <c r="D724" s="92">
        <v>5.2515000000000001</v>
      </c>
      <c r="H724" s="92">
        <v>0.39629999999999999</v>
      </c>
      <c r="I724" s="92">
        <v>1.2302</v>
      </c>
      <c r="K724" s="92">
        <v>0.44140000000000001</v>
      </c>
      <c r="L724" s="92">
        <v>1.3371</v>
      </c>
      <c r="M724" s="92">
        <v>3.1802000000000001</v>
      </c>
      <c r="N724" s="92">
        <v>0.37440000000000001</v>
      </c>
      <c r="O724" s="92">
        <v>1.2052</v>
      </c>
      <c r="Q724" s="92">
        <v>1.24</v>
      </c>
      <c r="R724" s="92">
        <v>2.5539999999999998</v>
      </c>
      <c r="AA724" s="92">
        <v>0.30430000000000001</v>
      </c>
      <c r="AB724" s="92">
        <v>1.0595000000000001</v>
      </c>
      <c r="AC724" s="92">
        <v>2.2199</v>
      </c>
      <c r="AD724" s="92">
        <v>4.5873999999999997</v>
      </c>
      <c r="AH724" s="92">
        <v>0.35589999999999999</v>
      </c>
      <c r="AI724" s="92">
        <v>1.1508</v>
      </c>
      <c r="AK724" s="92">
        <v>0.38769999999999999</v>
      </c>
      <c r="AL724" s="92">
        <v>1.2286999999999999</v>
      </c>
      <c r="AN724" s="92">
        <v>0.33789999999999998</v>
      </c>
      <c r="AO724" s="92">
        <v>1.1294</v>
      </c>
      <c r="AP724" s="92">
        <v>2.3793000000000002</v>
      </c>
      <c r="AQ724" s="92">
        <v>1.1614</v>
      </c>
      <c r="AR724" s="92">
        <v>2.3973</v>
      </c>
      <c r="AX724" s="92">
        <v>2.0931000000000002</v>
      </c>
      <c r="AY724" s="92">
        <v>2.2774999999999999</v>
      </c>
      <c r="BA724" s="92">
        <v>5.1741000000000001</v>
      </c>
    </row>
    <row r="725" spans="1:53">
      <c r="A725" s="92">
        <v>0.34749999999999998</v>
      </c>
      <c r="B725" s="92">
        <v>1.1404000000000001</v>
      </c>
      <c r="D725" s="92">
        <v>5.2530000000000001</v>
      </c>
      <c r="H725" s="92">
        <v>0.39650000000000002</v>
      </c>
      <c r="I725" s="92">
        <v>1.2305999999999999</v>
      </c>
      <c r="K725" s="92">
        <v>0.44169999999999998</v>
      </c>
      <c r="L725" s="92">
        <v>1.3375999999999999</v>
      </c>
      <c r="M725" s="92">
        <v>3.1812</v>
      </c>
      <c r="N725" s="92">
        <v>0.37459999999999999</v>
      </c>
      <c r="O725" s="92">
        <v>1.2056</v>
      </c>
      <c r="Q725" s="92">
        <v>1.2403999999999999</v>
      </c>
      <c r="R725" s="92">
        <v>2.5548999999999999</v>
      </c>
      <c r="AA725" s="92">
        <v>0.30449999999999999</v>
      </c>
      <c r="AB725" s="92">
        <v>1.0598000000000001</v>
      </c>
      <c r="AC725" s="92">
        <v>2.2206000000000001</v>
      </c>
      <c r="AD725" s="92">
        <v>4.5888</v>
      </c>
      <c r="AH725" s="92">
        <v>0.35610000000000003</v>
      </c>
      <c r="AI725" s="92">
        <v>1.1512</v>
      </c>
      <c r="AK725" s="92">
        <v>0.38790000000000002</v>
      </c>
      <c r="AL725" s="92">
        <v>1.2291000000000001</v>
      </c>
      <c r="AN725" s="92">
        <v>0.33810000000000001</v>
      </c>
      <c r="AO725" s="92">
        <v>1.1297999999999999</v>
      </c>
      <c r="AP725" s="92">
        <v>2.3801999999999999</v>
      </c>
      <c r="AQ725" s="92">
        <v>1.1617999999999999</v>
      </c>
      <c r="AR725" s="92">
        <v>2.3980999999999999</v>
      </c>
      <c r="AX725" s="92">
        <v>2.0939000000000001</v>
      </c>
      <c r="AY725" s="92">
        <v>2.2784</v>
      </c>
      <c r="BA725" s="92">
        <v>5.1760999999999999</v>
      </c>
    </row>
    <row r="726" spans="1:53">
      <c r="A726" s="92">
        <v>0.34770000000000001</v>
      </c>
      <c r="B726" s="92">
        <v>1.1408</v>
      </c>
      <c r="D726" s="92">
        <v>5.2545999999999999</v>
      </c>
      <c r="H726" s="92">
        <v>0.3967</v>
      </c>
      <c r="I726" s="92">
        <v>1.2310000000000001</v>
      </c>
      <c r="K726" s="92">
        <v>0.44190000000000002</v>
      </c>
      <c r="L726" s="92">
        <v>1.3381000000000001</v>
      </c>
      <c r="M726" s="92">
        <v>3.1821999999999999</v>
      </c>
      <c r="N726" s="92">
        <v>0.37480000000000002</v>
      </c>
      <c r="O726" s="92">
        <v>1.206</v>
      </c>
      <c r="Q726" s="92">
        <v>1.2407999999999999</v>
      </c>
      <c r="R726" s="92">
        <v>2.5556999999999999</v>
      </c>
      <c r="AA726" s="92">
        <v>0.30459999999999998</v>
      </c>
      <c r="AB726" s="92">
        <v>1.0602</v>
      </c>
      <c r="AC726" s="92">
        <v>2.2212999999999998</v>
      </c>
      <c r="AD726" s="92">
        <v>4.5902000000000003</v>
      </c>
      <c r="AH726" s="92">
        <v>0.35630000000000001</v>
      </c>
      <c r="AI726" s="92">
        <v>1.1516</v>
      </c>
      <c r="AK726" s="92">
        <v>0.38819999999999999</v>
      </c>
      <c r="AL726" s="92">
        <v>1.2296</v>
      </c>
      <c r="AN726" s="92">
        <v>0.33829999999999999</v>
      </c>
      <c r="AO726" s="92">
        <v>1.1302000000000001</v>
      </c>
      <c r="AP726" s="92">
        <v>2.3809999999999998</v>
      </c>
      <c r="AQ726" s="92">
        <v>1.1621999999999999</v>
      </c>
      <c r="AR726" s="92">
        <v>2.3988999999999998</v>
      </c>
      <c r="AX726" s="92">
        <v>2.0947</v>
      </c>
      <c r="AY726" s="92">
        <v>2.2793000000000001</v>
      </c>
      <c r="BA726" s="92">
        <v>5.1780999999999997</v>
      </c>
    </row>
    <row r="727" spans="1:53">
      <c r="A727" s="92">
        <v>0.34789999999999999</v>
      </c>
      <c r="B727" s="92">
        <v>1.1412</v>
      </c>
      <c r="D727" s="92">
        <v>5.2561</v>
      </c>
      <c r="H727" s="92">
        <v>0.39689999999999998</v>
      </c>
      <c r="I727" s="92">
        <v>1.2315</v>
      </c>
      <c r="K727" s="92">
        <v>0.44219999999999998</v>
      </c>
      <c r="L727" s="92">
        <v>1.3386</v>
      </c>
      <c r="M727" s="92">
        <v>3.1831999999999998</v>
      </c>
      <c r="N727" s="92">
        <v>0.375</v>
      </c>
      <c r="O727" s="92">
        <v>1.2064999999999999</v>
      </c>
      <c r="Q727" s="92">
        <v>1.2412000000000001</v>
      </c>
      <c r="R727" s="92">
        <v>2.5565000000000002</v>
      </c>
      <c r="AA727" s="92">
        <v>0.30480000000000002</v>
      </c>
      <c r="AB727" s="92">
        <v>1.0605</v>
      </c>
      <c r="AC727" s="92">
        <v>2.222</v>
      </c>
      <c r="AD727" s="92">
        <v>4.5915999999999997</v>
      </c>
      <c r="AH727" s="92">
        <v>0.35649999999999998</v>
      </c>
      <c r="AI727" s="92">
        <v>1.1519999999999999</v>
      </c>
      <c r="AK727" s="92">
        <v>0.38840000000000002</v>
      </c>
      <c r="AL727" s="92">
        <v>1.23</v>
      </c>
      <c r="AN727" s="92">
        <v>0.33850000000000002</v>
      </c>
      <c r="AO727" s="92">
        <v>1.1306</v>
      </c>
      <c r="AP727" s="92">
        <v>2.3818000000000001</v>
      </c>
      <c r="AQ727" s="92">
        <v>1.1626000000000001</v>
      </c>
      <c r="AR727" s="92">
        <v>2.3996</v>
      </c>
      <c r="AX727" s="92">
        <v>2.0954999999999999</v>
      </c>
      <c r="AY727" s="92">
        <v>2.2801999999999998</v>
      </c>
      <c r="BA727" s="92">
        <v>5.1801000000000004</v>
      </c>
    </row>
    <row r="728" spans="1:53">
      <c r="A728" s="92">
        <v>0.34810000000000002</v>
      </c>
      <c r="B728" s="92">
        <v>1.1415999999999999</v>
      </c>
      <c r="D728" s="92">
        <v>5.2576999999999998</v>
      </c>
      <c r="H728" s="92">
        <v>0.39710000000000001</v>
      </c>
      <c r="I728" s="92">
        <v>1.2319</v>
      </c>
      <c r="K728" s="92">
        <v>0.44240000000000002</v>
      </c>
      <c r="L728" s="92">
        <v>1.3391</v>
      </c>
      <c r="M728" s="92">
        <v>3.1842000000000001</v>
      </c>
      <c r="N728" s="92">
        <v>0.37519999999999998</v>
      </c>
      <c r="O728" s="92">
        <v>1.2069000000000001</v>
      </c>
      <c r="Q728" s="92">
        <v>1.2416</v>
      </c>
      <c r="R728" s="92">
        <v>2.5573000000000001</v>
      </c>
      <c r="AA728" s="92">
        <v>0.30499999999999999</v>
      </c>
      <c r="AB728" s="92">
        <v>1.0609</v>
      </c>
      <c r="AC728" s="92">
        <v>2.2227000000000001</v>
      </c>
      <c r="AD728" s="92">
        <v>4.5930999999999997</v>
      </c>
      <c r="AH728" s="92">
        <v>0.35670000000000002</v>
      </c>
      <c r="AI728" s="92">
        <v>1.1524000000000001</v>
      </c>
      <c r="AK728" s="92">
        <v>0.3886</v>
      </c>
      <c r="AL728" s="92">
        <v>1.2304999999999999</v>
      </c>
      <c r="AN728" s="92">
        <v>0.3387</v>
      </c>
      <c r="AO728" s="92">
        <v>1.131</v>
      </c>
      <c r="AP728" s="92">
        <v>2.3826000000000001</v>
      </c>
      <c r="AQ728" s="92">
        <v>1.1629</v>
      </c>
      <c r="AR728" s="92">
        <v>2.4003999999999999</v>
      </c>
      <c r="AX728" s="92">
        <v>2.0962999999999998</v>
      </c>
      <c r="AY728" s="92">
        <v>2.2810999999999999</v>
      </c>
      <c r="BA728" s="92">
        <v>5.1821000000000002</v>
      </c>
    </row>
    <row r="729" spans="1:53">
      <c r="A729" s="92">
        <v>0.3483</v>
      </c>
      <c r="B729" s="92">
        <v>1.1418999999999999</v>
      </c>
      <c r="D729" s="92">
        <v>5.2592999999999996</v>
      </c>
      <c r="H729" s="92">
        <v>0.39729999999999999</v>
      </c>
      <c r="I729" s="92">
        <v>1.2323</v>
      </c>
      <c r="K729" s="92">
        <v>0.44269999999999998</v>
      </c>
      <c r="L729" s="92">
        <v>1.3395999999999999</v>
      </c>
      <c r="M729" s="92">
        <v>3.1850999999999998</v>
      </c>
      <c r="N729" s="92">
        <v>0.37540000000000001</v>
      </c>
      <c r="O729" s="92">
        <v>1.2073</v>
      </c>
      <c r="Q729" s="92">
        <v>1.242</v>
      </c>
      <c r="R729" s="92">
        <v>2.5581999999999998</v>
      </c>
      <c r="AA729" s="92">
        <v>0.30509999999999998</v>
      </c>
      <c r="AB729" s="92">
        <v>1.0611999999999999</v>
      </c>
      <c r="AC729" s="92">
        <v>2.2233999999999998</v>
      </c>
      <c r="AD729" s="92">
        <v>4.5945</v>
      </c>
      <c r="AH729" s="92">
        <v>0.3569</v>
      </c>
      <c r="AI729" s="92">
        <v>1.1528</v>
      </c>
      <c r="AK729" s="92">
        <v>0.38879999999999998</v>
      </c>
      <c r="AL729" s="92">
        <v>1.2309000000000001</v>
      </c>
      <c r="AN729" s="92">
        <v>0.33889999999999998</v>
      </c>
      <c r="AO729" s="92">
        <v>1.1314</v>
      </c>
      <c r="AP729" s="92">
        <v>2.3834</v>
      </c>
      <c r="AQ729" s="92">
        <v>1.1633</v>
      </c>
      <c r="AR729" s="92">
        <v>2.4011999999999998</v>
      </c>
      <c r="AX729" s="92">
        <v>2.0971000000000002</v>
      </c>
      <c r="AY729" s="92">
        <v>2.282</v>
      </c>
      <c r="BA729" s="92">
        <v>5.1840999999999999</v>
      </c>
    </row>
    <row r="730" spans="1:53">
      <c r="A730" s="92">
        <v>0.34849999999999998</v>
      </c>
      <c r="B730" s="92">
        <v>1.1423000000000001</v>
      </c>
      <c r="D730" s="92">
        <v>5.2607999999999997</v>
      </c>
      <c r="H730" s="92">
        <v>0.39760000000000001</v>
      </c>
      <c r="I730" s="92">
        <v>1.2327999999999999</v>
      </c>
      <c r="K730" s="92">
        <v>0.44290000000000002</v>
      </c>
      <c r="L730" s="92">
        <v>1.3401000000000001</v>
      </c>
      <c r="M730" s="92">
        <v>3.1861000000000002</v>
      </c>
      <c r="N730" s="92">
        <v>0.37559999999999999</v>
      </c>
      <c r="O730" s="92">
        <v>1.2077</v>
      </c>
      <c r="Q730" s="92">
        <v>1.2424999999999999</v>
      </c>
      <c r="R730" s="92">
        <v>2.5590000000000002</v>
      </c>
      <c r="AA730" s="92">
        <v>0.30530000000000002</v>
      </c>
      <c r="AB730" s="92">
        <v>1.0616000000000001</v>
      </c>
      <c r="AC730" s="92">
        <v>2.2242000000000002</v>
      </c>
      <c r="AD730" s="92">
        <v>4.5959000000000003</v>
      </c>
      <c r="AH730" s="92">
        <v>0.35709999999999997</v>
      </c>
      <c r="AI730" s="92">
        <v>1.1532</v>
      </c>
      <c r="AK730" s="92">
        <v>0.38900000000000001</v>
      </c>
      <c r="AL730" s="92">
        <v>1.2314000000000001</v>
      </c>
      <c r="AN730" s="92">
        <v>0.33910000000000001</v>
      </c>
      <c r="AO730" s="92">
        <v>1.1317999999999999</v>
      </c>
      <c r="AP730" s="92">
        <v>2.3841999999999999</v>
      </c>
      <c r="AQ730" s="92">
        <v>1.1637</v>
      </c>
      <c r="AR730" s="92">
        <v>2.4020000000000001</v>
      </c>
      <c r="AX730" s="92">
        <v>2.0977999999999999</v>
      </c>
      <c r="AY730" s="92">
        <v>2.2829000000000002</v>
      </c>
      <c r="BA730" s="92">
        <v>5.1860999999999997</v>
      </c>
    </row>
    <row r="731" spans="1:53">
      <c r="A731" s="92">
        <v>0.34870000000000001</v>
      </c>
      <c r="B731" s="92">
        <v>1.1427</v>
      </c>
      <c r="D731" s="92">
        <v>5.2624000000000004</v>
      </c>
      <c r="H731" s="92">
        <v>0.39779999999999999</v>
      </c>
      <c r="I731" s="92">
        <v>1.2332000000000001</v>
      </c>
      <c r="K731" s="92">
        <v>0.44319999999999998</v>
      </c>
      <c r="L731" s="92">
        <v>1.3406</v>
      </c>
      <c r="M731" s="92">
        <v>3.1871</v>
      </c>
      <c r="N731" s="92">
        <v>0.37580000000000002</v>
      </c>
      <c r="O731" s="92">
        <v>1.2081</v>
      </c>
      <c r="Q731" s="92">
        <v>1.2428999999999999</v>
      </c>
      <c r="R731" s="92">
        <v>2.5598000000000001</v>
      </c>
      <c r="AA731" s="92">
        <v>0.30549999999999999</v>
      </c>
      <c r="AB731" s="92">
        <v>1.0620000000000001</v>
      </c>
      <c r="AC731" s="92">
        <v>2.2248999999999999</v>
      </c>
      <c r="AD731" s="92">
        <v>4.5972999999999997</v>
      </c>
      <c r="AH731" s="92">
        <v>0.35730000000000001</v>
      </c>
      <c r="AI731" s="92">
        <v>1.1536</v>
      </c>
      <c r="AK731" s="92">
        <v>0.38929999999999998</v>
      </c>
      <c r="AL731" s="92">
        <v>1.2318</v>
      </c>
      <c r="AN731" s="92">
        <v>0.33929999999999999</v>
      </c>
      <c r="AO731" s="92">
        <v>1.1323000000000001</v>
      </c>
      <c r="AP731" s="92">
        <v>2.3849999999999998</v>
      </c>
      <c r="AQ731" s="92">
        <v>1.1640999999999999</v>
      </c>
      <c r="AR731" s="92">
        <v>2.4028</v>
      </c>
      <c r="AX731" s="92">
        <v>2.0985999999999998</v>
      </c>
      <c r="AY731" s="92">
        <v>2.2837999999999998</v>
      </c>
      <c r="BA731" s="92">
        <v>5.1882000000000001</v>
      </c>
    </row>
    <row r="732" spans="1:53">
      <c r="A732" s="92">
        <v>0.34889999999999999</v>
      </c>
      <c r="B732" s="92">
        <v>1.1431</v>
      </c>
      <c r="D732" s="92">
        <v>5.2640000000000002</v>
      </c>
      <c r="H732" s="92">
        <v>0.39800000000000002</v>
      </c>
      <c r="I732" s="92">
        <v>1.2336</v>
      </c>
      <c r="K732" s="92">
        <v>0.44340000000000002</v>
      </c>
      <c r="L732" s="92">
        <v>1.3411</v>
      </c>
      <c r="M732" s="92">
        <v>3.1880999999999999</v>
      </c>
      <c r="N732" s="92">
        <v>0.376</v>
      </c>
      <c r="O732" s="92">
        <v>1.2085999999999999</v>
      </c>
      <c r="Q732" s="92">
        <v>1.2433000000000001</v>
      </c>
      <c r="R732" s="92">
        <v>2.5607000000000002</v>
      </c>
      <c r="AA732" s="92">
        <v>0.30570000000000003</v>
      </c>
      <c r="AB732" s="92">
        <v>1.0623</v>
      </c>
      <c r="AC732" s="92">
        <v>2.2256</v>
      </c>
      <c r="AD732" s="92">
        <v>4.5987999999999998</v>
      </c>
      <c r="AH732" s="92">
        <v>0.35749999999999998</v>
      </c>
      <c r="AI732" s="92">
        <v>1.1540999999999999</v>
      </c>
      <c r="AK732" s="92">
        <v>0.38950000000000001</v>
      </c>
      <c r="AL732" s="92">
        <v>1.2323</v>
      </c>
      <c r="AN732" s="92">
        <v>0.33950000000000002</v>
      </c>
      <c r="AO732" s="92">
        <v>1.1327</v>
      </c>
      <c r="AP732" s="92">
        <v>2.3858000000000001</v>
      </c>
      <c r="AQ732" s="92">
        <v>1.1645000000000001</v>
      </c>
      <c r="AR732" s="92">
        <v>2.4036</v>
      </c>
      <c r="AX732" s="92">
        <v>2.0994000000000002</v>
      </c>
      <c r="AY732" s="92">
        <v>2.2847</v>
      </c>
      <c r="BA732" s="92">
        <v>5.1901999999999999</v>
      </c>
    </row>
    <row r="733" spans="1:53">
      <c r="A733" s="92">
        <v>0.34899999999999998</v>
      </c>
      <c r="B733" s="92">
        <v>1.1435</v>
      </c>
      <c r="D733" s="92">
        <v>5.2655000000000003</v>
      </c>
      <c r="H733" s="92">
        <v>0.3982</v>
      </c>
      <c r="I733" s="92">
        <v>1.2341</v>
      </c>
      <c r="K733" s="92">
        <v>0.44369999999999998</v>
      </c>
      <c r="L733" s="92">
        <v>1.3415999999999999</v>
      </c>
      <c r="M733" s="92">
        <v>3.1890999999999998</v>
      </c>
      <c r="N733" s="92">
        <v>0.37630000000000002</v>
      </c>
      <c r="O733" s="92">
        <v>1.2090000000000001</v>
      </c>
      <c r="Q733" s="92">
        <v>1.2437</v>
      </c>
      <c r="R733" s="92">
        <v>2.5615000000000001</v>
      </c>
      <c r="AA733" s="92">
        <v>0.30580000000000002</v>
      </c>
      <c r="AB733" s="92">
        <v>1.0627</v>
      </c>
      <c r="AC733" s="92">
        <v>2.2263000000000002</v>
      </c>
      <c r="AD733" s="92">
        <v>5.0002000000000004</v>
      </c>
      <c r="AH733" s="92">
        <v>0.35770000000000002</v>
      </c>
      <c r="AI733" s="92">
        <v>1.1545000000000001</v>
      </c>
      <c r="AK733" s="92">
        <v>0.38969999999999999</v>
      </c>
      <c r="AL733" s="92">
        <v>1.2326999999999999</v>
      </c>
      <c r="AN733" s="92">
        <v>0.3397</v>
      </c>
      <c r="AO733" s="92">
        <v>1.1331</v>
      </c>
      <c r="AP733" s="92">
        <v>2.3866999999999998</v>
      </c>
      <c r="AQ733" s="92">
        <v>1.1649</v>
      </c>
      <c r="AR733" s="92">
        <v>2.4043999999999999</v>
      </c>
      <c r="AX733" s="92">
        <v>2.1002000000000001</v>
      </c>
      <c r="AY733" s="92">
        <v>2.2856000000000001</v>
      </c>
      <c r="BA733" s="92">
        <v>5.1921999999999997</v>
      </c>
    </row>
    <row r="734" spans="1:53">
      <c r="A734" s="92">
        <v>0.34920000000000001</v>
      </c>
      <c r="B734" s="92">
        <v>1.1438999999999999</v>
      </c>
      <c r="D734" s="92">
        <v>5.2671000000000001</v>
      </c>
      <c r="H734" s="92">
        <v>0.39839999999999998</v>
      </c>
      <c r="I734" s="92">
        <v>1.2344999999999999</v>
      </c>
      <c r="K734" s="92">
        <v>0.44390000000000002</v>
      </c>
      <c r="L734" s="92">
        <v>1.3421000000000001</v>
      </c>
      <c r="M734" s="92">
        <v>3.1901000000000002</v>
      </c>
      <c r="N734" s="92">
        <v>0.3765</v>
      </c>
      <c r="O734" s="92">
        <v>1.2094</v>
      </c>
      <c r="Q734" s="92">
        <v>1.2441</v>
      </c>
      <c r="R734" s="92">
        <v>2.5623</v>
      </c>
      <c r="AA734" s="92">
        <v>0.30599999999999999</v>
      </c>
      <c r="AB734" s="92">
        <v>1.0629999999999999</v>
      </c>
      <c r="AC734" s="92">
        <v>2.2269999999999999</v>
      </c>
      <c r="AD734" s="92">
        <v>5.0015999999999998</v>
      </c>
      <c r="AH734" s="92">
        <v>0.35780000000000001</v>
      </c>
      <c r="AI734" s="92">
        <v>1.1549</v>
      </c>
      <c r="AK734" s="92">
        <v>0.38990000000000002</v>
      </c>
      <c r="AL734" s="92">
        <v>1.2332000000000001</v>
      </c>
      <c r="AN734" s="92">
        <v>0.33989999999999998</v>
      </c>
      <c r="AO734" s="92">
        <v>1.1335</v>
      </c>
      <c r="AP734" s="92">
        <v>2.3875000000000002</v>
      </c>
      <c r="AQ734" s="92">
        <v>1.1653</v>
      </c>
      <c r="AR734" s="92">
        <v>2.4051999999999998</v>
      </c>
      <c r="AX734" s="92">
        <v>2.101</v>
      </c>
      <c r="AY734" s="92">
        <v>2.2865000000000002</v>
      </c>
      <c r="BA734" s="92">
        <v>5.1942000000000004</v>
      </c>
    </row>
    <row r="735" spans="1:53">
      <c r="A735" s="92">
        <v>0.34939999999999999</v>
      </c>
      <c r="B735" s="92">
        <v>1.1443000000000001</v>
      </c>
      <c r="D735" s="92">
        <v>5.2686999999999999</v>
      </c>
      <c r="H735" s="92">
        <v>0.39860000000000001</v>
      </c>
      <c r="I735" s="92">
        <v>1.2349000000000001</v>
      </c>
      <c r="K735" s="92">
        <v>0.44419999999999998</v>
      </c>
      <c r="L735" s="92">
        <v>1.3426</v>
      </c>
      <c r="M735" s="92">
        <v>3.1911</v>
      </c>
      <c r="N735" s="92">
        <v>0.37669999999999998</v>
      </c>
      <c r="O735" s="92">
        <v>1.2098</v>
      </c>
      <c r="Q735" s="92">
        <v>1.2444999999999999</v>
      </c>
      <c r="R735" s="92">
        <v>2.5632000000000001</v>
      </c>
      <c r="AA735" s="92">
        <v>0.30620000000000003</v>
      </c>
      <c r="AB735" s="92">
        <v>1.0633999999999999</v>
      </c>
      <c r="AC735" s="92">
        <v>2.2277</v>
      </c>
      <c r="AD735" s="92">
        <v>5.0030999999999999</v>
      </c>
      <c r="AH735" s="92">
        <v>0.35799999999999998</v>
      </c>
      <c r="AI735" s="92">
        <v>1.1553</v>
      </c>
      <c r="AK735" s="92">
        <v>0.3901</v>
      </c>
      <c r="AL735" s="92">
        <v>1.2336</v>
      </c>
      <c r="AN735" s="92">
        <v>0.34010000000000001</v>
      </c>
      <c r="AO735" s="92">
        <v>1.1338999999999999</v>
      </c>
      <c r="AP735" s="92">
        <v>2.3883000000000001</v>
      </c>
      <c r="AQ735" s="92">
        <v>1.1656</v>
      </c>
      <c r="AR735" s="92">
        <v>2.4060000000000001</v>
      </c>
      <c r="AX735" s="92">
        <v>2.1017999999999999</v>
      </c>
      <c r="AY735" s="92">
        <v>2.2873999999999999</v>
      </c>
      <c r="BA735" s="92">
        <v>5.1962000000000002</v>
      </c>
    </row>
    <row r="736" spans="1:53">
      <c r="A736" s="92">
        <v>0.34960000000000002</v>
      </c>
      <c r="B736" s="92">
        <v>1.1446000000000001</v>
      </c>
      <c r="D736" s="92">
        <v>5.2702999999999998</v>
      </c>
      <c r="H736" s="92">
        <v>0.39879999999999999</v>
      </c>
      <c r="I736" s="92">
        <v>1.2354000000000001</v>
      </c>
      <c r="K736" s="92">
        <v>0.44440000000000002</v>
      </c>
      <c r="L736" s="92">
        <v>1.3431</v>
      </c>
      <c r="M736" s="92">
        <v>3.1920999999999999</v>
      </c>
      <c r="N736" s="92">
        <v>0.37690000000000001</v>
      </c>
      <c r="O736" s="92">
        <v>1.2102999999999999</v>
      </c>
      <c r="Q736" s="92">
        <v>1.2448999999999999</v>
      </c>
      <c r="R736" s="92">
        <v>2.5640000000000001</v>
      </c>
      <c r="AA736" s="92">
        <v>0.30630000000000002</v>
      </c>
      <c r="AB736" s="92">
        <v>1.0637000000000001</v>
      </c>
      <c r="AC736" s="92">
        <v>2.2284000000000002</v>
      </c>
      <c r="AD736" s="92">
        <v>5.0045000000000002</v>
      </c>
      <c r="AH736" s="92">
        <v>0.35820000000000002</v>
      </c>
      <c r="AI736" s="92">
        <v>1.1556999999999999</v>
      </c>
      <c r="AK736" s="92">
        <v>0.39040000000000002</v>
      </c>
      <c r="AL736" s="92">
        <v>1.2341</v>
      </c>
      <c r="AN736" s="92">
        <v>0.34029999999999999</v>
      </c>
      <c r="AO736" s="92">
        <v>1.1343000000000001</v>
      </c>
      <c r="AP736" s="92">
        <v>2.3891</v>
      </c>
      <c r="AQ736" s="92">
        <v>1.1659999999999999</v>
      </c>
      <c r="AR736" s="92">
        <v>2.4066999999999998</v>
      </c>
      <c r="AX736" s="92">
        <v>2.1025999999999998</v>
      </c>
      <c r="AY736" s="92">
        <v>2.2883</v>
      </c>
      <c r="BA736" s="92">
        <v>5.1982999999999997</v>
      </c>
    </row>
    <row r="737" spans="1:53">
      <c r="A737" s="92">
        <v>0.3498</v>
      </c>
      <c r="B737" s="92">
        <v>1.145</v>
      </c>
      <c r="D737" s="92">
        <v>5.2717999999999998</v>
      </c>
      <c r="H737" s="92">
        <v>0.39900000000000002</v>
      </c>
      <c r="I737" s="92">
        <v>1.2358</v>
      </c>
      <c r="K737" s="92">
        <v>0.44469999999999998</v>
      </c>
      <c r="L737" s="92">
        <v>1.3435999999999999</v>
      </c>
      <c r="M737" s="92">
        <v>3.1930999999999998</v>
      </c>
      <c r="N737" s="92">
        <v>0.37709999999999999</v>
      </c>
      <c r="O737" s="92">
        <v>1.2107000000000001</v>
      </c>
      <c r="Q737" s="92">
        <v>1.2454000000000001</v>
      </c>
      <c r="R737" s="92">
        <v>2.5648</v>
      </c>
      <c r="AA737" s="92">
        <v>0.30649999999999999</v>
      </c>
      <c r="AB737" s="92">
        <v>1.0641</v>
      </c>
      <c r="AC737" s="92">
        <v>2.2290999999999999</v>
      </c>
      <c r="AD737" s="92">
        <v>5.0058999999999996</v>
      </c>
      <c r="AH737" s="92">
        <v>0.3584</v>
      </c>
      <c r="AI737" s="92">
        <v>1.1560999999999999</v>
      </c>
      <c r="AK737" s="92">
        <v>0.3906</v>
      </c>
      <c r="AL737" s="92">
        <v>1.2345999999999999</v>
      </c>
      <c r="AN737" s="92">
        <v>0.34050000000000002</v>
      </c>
      <c r="AO737" s="92">
        <v>1.1347</v>
      </c>
      <c r="AP737" s="92">
        <v>2.3898999999999999</v>
      </c>
      <c r="AQ737" s="92">
        <v>1.1664000000000001</v>
      </c>
      <c r="AR737" s="92">
        <v>2.4075000000000002</v>
      </c>
      <c r="AX737" s="92">
        <v>2.1034000000000002</v>
      </c>
      <c r="AY737" s="92">
        <v>2.2892000000000001</v>
      </c>
      <c r="BA737" s="92">
        <v>5.2003000000000004</v>
      </c>
    </row>
    <row r="738" spans="1:53">
      <c r="A738" s="92">
        <v>0.35</v>
      </c>
      <c r="B738" s="92">
        <v>1.1454</v>
      </c>
      <c r="D738" s="92">
        <v>5.2733999999999996</v>
      </c>
      <c r="H738" s="92">
        <v>0.3992</v>
      </c>
      <c r="I738" s="92">
        <v>1.2362</v>
      </c>
      <c r="K738" s="92">
        <v>0.44490000000000002</v>
      </c>
      <c r="L738" s="92">
        <v>1.3441000000000001</v>
      </c>
      <c r="M738" s="92">
        <v>3.1941000000000002</v>
      </c>
      <c r="N738" s="92">
        <v>0.37730000000000002</v>
      </c>
      <c r="O738" s="92">
        <v>1.2111000000000001</v>
      </c>
      <c r="Q738" s="92">
        <v>1.2458</v>
      </c>
      <c r="R738" s="92">
        <v>2.5655999999999999</v>
      </c>
      <c r="AA738" s="92">
        <v>0.30669999999999997</v>
      </c>
      <c r="AB738" s="92">
        <v>1.0644</v>
      </c>
      <c r="AC738" s="92">
        <v>2.2298</v>
      </c>
      <c r="AD738" s="92">
        <v>5.0073999999999996</v>
      </c>
      <c r="AH738" s="92">
        <v>0.35859999999999997</v>
      </c>
      <c r="AI738" s="92">
        <v>1.1565000000000001</v>
      </c>
      <c r="AK738" s="92">
        <v>0.39079999999999998</v>
      </c>
      <c r="AL738" s="92">
        <v>1.2350000000000001</v>
      </c>
      <c r="AN738" s="92">
        <v>0.3407</v>
      </c>
      <c r="AO738" s="92">
        <v>1.1352</v>
      </c>
      <c r="AP738" s="92">
        <v>2.3906999999999998</v>
      </c>
      <c r="AQ738" s="92">
        <v>1.1668000000000001</v>
      </c>
      <c r="AR738" s="92">
        <v>2.4083000000000001</v>
      </c>
      <c r="AX738" s="92">
        <v>2.1042000000000001</v>
      </c>
      <c r="AY738" s="92">
        <v>2.2900999999999998</v>
      </c>
      <c r="BA738" s="92">
        <v>5.2023000000000001</v>
      </c>
    </row>
    <row r="739" spans="1:53">
      <c r="A739" s="92">
        <v>0.35020000000000001</v>
      </c>
      <c r="B739" s="92">
        <v>1.1457999999999999</v>
      </c>
      <c r="D739" s="92">
        <v>5.2750000000000004</v>
      </c>
      <c r="H739" s="92">
        <v>0.39939999999999998</v>
      </c>
      <c r="I739" s="92">
        <v>1.2366999999999999</v>
      </c>
      <c r="K739" s="92">
        <v>0.44519999999999998</v>
      </c>
      <c r="L739" s="92">
        <v>1.3447</v>
      </c>
      <c r="M739" s="92">
        <v>3.1951000000000001</v>
      </c>
      <c r="N739" s="92">
        <v>0.3775</v>
      </c>
      <c r="O739" s="92">
        <v>1.2115</v>
      </c>
      <c r="Q739" s="92">
        <v>1.2462</v>
      </c>
      <c r="R739" s="92">
        <v>2.5665</v>
      </c>
      <c r="AA739" s="92">
        <v>0.30690000000000001</v>
      </c>
      <c r="AB739" s="92">
        <v>1.0648</v>
      </c>
      <c r="AC739" s="92">
        <v>2.2305999999999999</v>
      </c>
      <c r="AD739" s="92">
        <v>5.0087999999999999</v>
      </c>
      <c r="AH739" s="92">
        <v>0.35880000000000001</v>
      </c>
      <c r="AI739" s="92">
        <v>1.1569</v>
      </c>
      <c r="AK739" s="92">
        <v>0.39100000000000001</v>
      </c>
      <c r="AL739" s="92">
        <v>1.2355</v>
      </c>
      <c r="AN739" s="92">
        <v>0.34089999999999998</v>
      </c>
      <c r="AO739" s="92">
        <v>1.1355999999999999</v>
      </c>
      <c r="AP739" s="92">
        <v>2.3915999999999999</v>
      </c>
      <c r="AQ739" s="92">
        <v>1.1672</v>
      </c>
      <c r="AR739" s="92">
        <v>2.4091</v>
      </c>
      <c r="AX739" s="92">
        <v>2.105</v>
      </c>
      <c r="AY739" s="92">
        <v>2.2911000000000001</v>
      </c>
      <c r="BA739" s="92">
        <v>5.2042999999999999</v>
      </c>
    </row>
    <row r="740" spans="1:53">
      <c r="A740" s="92">
        <v>0.35039999999999999</v>
      </c>
      <c r="B740" s="92">
        <v>1.1462000000000001</v>
      </c>
      <c r="D740" s="92">
        <v>5.2765000000000004</v>
      </c>
      <c r="H740" s="92">
        <v>0.39960000000000001</v>
      </c>
      <c r="I740" s="92">
        <v>1.2371000000000001</v>
      </c>
      <c r="K740" s="92">
        <v>0.44540000000000002</v>
      </c>
      <c r="L740" s="92">
        <v>1.3452</v>
      </c>
      <c r="M740" s="92">
        <v>3.1960999999999999</v>
      </c>
      <c r="N740" s="92">
        <v>0.37769999999999998</v>
      </c>
      <c r="O740" s="92">
        <v>1.212</v>
      </c>
      <c r="Q740" s="92">
        <v>1.2465999999999999</v>
      </c>
      <c r="R740" s="92">
        <v>2.5672999999999999</v>
      </c>
      <c r="AA740" s="92">
        <v>0.307</v>
      </c>
      <c r="AB740" s="92">
        <v>1.0651999999999999</v>
      </c>
      <c r="AC740" s="92">
        <v>2.2313000000000001</v>
      </c>
      <c r="AD740" s="92">
        <v>5.0102000000000002</v>
      </c>
      <c r="AH740" s="92">
        <v>0.35899999999999999</v>
      </c>
      <c r="AI740" s="92">
        <v>1.1574</v>
      </c>
      <c r="AK740" s="92">
        <v>0.39129999999999998</v>
      </c>
      <c r="AL740" s="92">
        <v>1.2359</v>
      </c>
      <c r="AN740" s="92">
        <v>0.34110000000000001</v>
      </c>
      <c r="AO740" s="92">
        <v>1.1359999999999999</v>
      </c>
      <c r="AP740" s="92">
        <v>2.3923999999999999</v>
      </c>
      <c r="AQ740" s="92">
        <v>1.1676</v>
      </c>
      <c r="AR740" s="92">
        <v>2.4098999999999999</v>
      </c>
      <c r="AX740" s="92">
        <v>2.1057999999999999</v>
      </c>
      <c r="AY740" s="92">
        <v>2.2919999999999998</v>
      </c>
      <c r="BA740" s="92">
        <v>5.2064000000000004</v>
      </c>
    </row>
    <row r="741" spans="1:53">
      <c r="A741" s="92">
        <v>0.35060000000000002</v>
      </c>
      <c r="B741" s="92">
        <v>1.1466000000000001</v>
      </c>
      <c r="D741" s="92">
        <v>5.2781000000000002</v>
      </c>
      <c r="H741" s="92">
        <v>0.39989999999999998</v>
      </c>
      <c r="I741" s="92">
        <v>1.2375</v>
      </c>
      <c r="K741" s="92">
        <v>0.44569999999999999</v>
      </c>
      <c r="L741" s="92">
        <v>1.3456999999999999</v>
      </c>
      <c r="M741" s="92">
        <v>3.1970999999999998</v>
      </c>
      <c r="N741" s="92">
        <v>0.37790000000000001</v>
      </c>
      <c r="O741" s="92">
        <v>1.2123999999999999</v>
      </c>
      <c r="Q741" s="92">
        <v>1.2470000000000001</v>
      </c>
      <c r="R741" s="92">
        <v>2.5682</v>
      </c>
      <c r="AA741" s="92">
        <v>0.30719999999999997</v>
      </c>
      <c r="AB741" s="92">
        <v>1.0654999999999999</v>
      </c>
      <c r="AC741" s="92">
        <v>2.2320000000000002</v>
      </c>
      <c r="AD741" s="92">
        <v>5.0117000000000003</v>
      </c>
      <c r="AH741" s="92">
        <v>0.35920000000000002</v>
      </c>
      <c r="AI741" s="92">
        <v>1.1577999999999999</v>
      </c>
      <c r="AK741" s="92">
        <v>0.39150000000000001</v>
      </c>
      <c r="AL741" s="92">
        <v>1.2363999999999999</v>
      </c>
      <c r="AN741" s="92">
        <v>0.34129999999999999</v>
      </c>
      <c r="AO741" s="92">
        <v>1.1364000000000001</v>
      </c>
      <c r="AP741" s="92">
        <v>2.3932000000000002</v>
      </c>
      <c r="AQ741" s="92">
        <v>1.1679999999999999</v>
      </c>
      <c r="AR741" s="92">
        <v>2.4106999999999998</v>
      </c>
      <c r="AX741" s="92">
        <v>2.1065999999999998</v>
      </c>
      <c r="AY741" s="92">
        <v>2.2928999999999999</v>
      </c>
      <c r="BA741" s="92">
        <v>5.2084000000000001</v>
      </c>
    </row>
    <row r="742" spans="1:53">
      <c r="A742" s="92">
        <v>0.35070000000000001</v>
      </c>
      <c r="B742" s="92">
        <v>1.147</v>
      </c>
      <c r="D742" s="92">
        <v>5.2797000000000001</v>
      </c>
      <c r="H742" s="92">
        <v>0.40010000000000001</v>
      </c>
      <c r="I742" s="92">
        <v>1.238</v>
      </c>
      <c r="K742" s="92">
        <v>0.44590000000000002</v>
      </c>
      <c r="L742" s="92">
        <v>1.3462000000000001</v>
      </c>
      <c r="M742" s="92">
        <v>3.1981000000000002</v>
      </c>
      <c r="N742" s="92">
        <v>0.37819999999999998</v>
      </c>
      <c r="O742" s="92">
        <v>1.2128000000000001</v>
      </c>
      <c r="Q742" s="92">
        <v>1.2474000000000001</v>
      </c>
      <c r="R742" s="92">
        <v>2.569</v>
      </c>
      <c r="AA742" s="92">
        <v>0.30740000000000001</v>
      </c>
      <c r="AB742" s="92">
        <v>1.0659000000000001</v>
      </c>
      <c r="AC742" s="92">
        <v>2.2326999999999999</v>
      </c>
      <c r="AD742" s="92">
        <v>5.0130999999999997</v>
      </c>
      <c r="AH742" s="92">
        <v>0.3594</v>
      </c>
      <c r="AI742" s="92">
        <v>1.1581999999999999</v>
      </c>
      <c r="AK742" s="92">
        <v>0.39169999999999999</v>
      </c>
      <c r="AL742" s="92">
        <v>1.2367999999999999</v>
      </c>
      <c r="AN742" s="92">
        <v>0.34150000000000003</v>
      </c>
      <c r="AO742" s="92">
        <v>1.1368</v>
      </c>
      <c r="AP742" s="92">
        <v>2.3940000000000001</v>
      </c>
      <c r="AQ742" s="92">
        <v>1.1684000000000001</v>
      </c>
      <c r="AR742" s="92">
        <v>2.4115000000000002</v>
      </c>
      <c r="AX742" s="92">
        <v>2.1074000000000002</v>
      </c>
      <c r="AY742" s="92">
        <v>2.2938000000000001</v>
      </c>
      <c r="BA742" s="92">
        <v>5.2103999999999999</v>
      </c>
    </row>
    <row r="743" spans="1:53">
      <c r="A743" s="92">
        <v>0.35089999999999999</v>
      </c>
      <c r="B743" s="92">
        <v>1.1474</v>
      </c>
      <c r="D743" s="92">
        <v>5.2812999999999999</v>
      </c>
      <c r="H743" s="92">
        <v>0.40029999999999999</v>
      </c>
      <c r="I743" s="92">
        <v>1.2383999999999999</v>
      </c>
      <c r="K743" s="92">
        <v>0.44619999999999999</v>
      </c>
      <c r="L743" s="92">
        <v>1.3467</v>
      </c>
      <c r="M743" s="92">
        <v>3.1991000000000001</v>
      </c>
      <c r="N743" s="92">
        <v>0.37840000000000001</v>
      </c>
      <c r="O743" s="92">
        <v>1.2132000000000001</v>
      </c>
      <c r="Q743" s="92">
        <v>1.2478</v>
      </c>
      <c r="R743" s="92">
        <v>2.5697999999999999</v>
      </c>
      <c r="AA743" s="92">
        <v>0.3075</v>
      </c>
      <c r="AB743" s="92">
        <v>1.0662</v>
      </c>
      <c r="AC743" s="92">
        <v>2.2334000000000001</v>
      </c>
      <c r="AD743" s="92">
        <v>5.0145</v>
      </c>
      <c r="AH743" s="92">
        <v>0.35959999999999998</v>
      </c>
      <c r="AI743" s="92">
        <v>1.1586000000000001</v>
      </c>
      <c r="AK743" s="92">
        <v>0.39190000000000003</v>
      </c>
      <c r="AL743" s="92">
        <v>1.2373000000000001</v>
      </c>
      <c r="AN743" s="92">
        <v>0.3417</v>
      </c>
      <c r="AO743" s="92">
        <v>1.1372</v>
      </c>
      <c r="AP743" s="92">
        <v>2.3948</v>
      </c>
      <c r="AQ743" s="92">
        <v>1.1688000000000001</v>
      </c>
      <c r="AR743" s="92">
        <v>2.4123000000000001</v>
      </c>
      <c r="AX743" s="92">
        <v>2.1082000000000001</v>
      </c>
      <c r="AY743" s="92">
        <v>2.2947000000000002</v>
      </c>
      <c r="BA743" s="92">
        <v>5.2123999999999997</v>
      </c>
    </row>
    <row r="744" spans="1:53">
      <c r="A744" s="92">
        <v>0.35110000000000002</v>
      </c>
      <c r="B744" s="92">
        <v>1.1477999999999999</v>
      </c>
      <c r="D744" s="92">
        <v>5.2828999999999997</v>
      </c>
      <c r="H744" s="92">
        <v>0.40050000000000002</v>
      </c>
      <c r="I744" s="92">
        <v>1.2387999999999999</v>
      </c>
      <c r="K744" s="92">
        <v>0.44650000000000001</v>
      </c>
      <c r="L744" s="92">
        <v>1.3472</v>
      </c>
      <c r="M744" s="92">
        <v>3.2000999999999999</v>
      </c>
      <c r="N744" s="92">
        <v>0.37859999999999999</v>
      </c>
      <c r="O744" s="92">
        <v>1.2137</v>
      </c>
      <c r="Q744" s="92">
        <v>1.2483</v>
      </c>
      <c r="R744" s="92">
        <v>2.5707</v>
      </c>
      <c r="AA744" s="92">
        <v>0.30769999999999997</v>
      </c>
      <c r="AB744" s="92">
        <v>1.0666</v>
      </c>
      <c r="AC744" s="92">
        <v>2.2341000000000002</v>
      </c>
      <c r="AD744" s="92">
        <v>5.016</v>
      </c>
      <c r="AH744" s="92">
        <v>0.35980000000000001</v>
      </c>
      <c r="AI744" s="92">
        <v>1.159</v>
      </c>
      <c r="AK744" s="92">
        <v>0.3921</v>
      </c>
      <c r="AL744" s="92">
        <v>1.2377</v>
      </c>
      <c r="AN744" s="92">
        <v>0.34189999999999998</v>
      </c>
      <c r="AO744" s="92">
        <v>1.1375999999999999</v>
      </c>
      <c r="AP744" s="92">
        <v>2.3956</v>
      </c>
      <c r="AQ744" s="92">
        <v>1.1691</v>
      </c>
      <c r="AR744" s="92">
        <v>2.4131</v>
      </c>
      <c r="AX744" s="92">
        <v>2.109</v>
      </c>
      <c r="AY744" s="92">
        <v>2.2955999999999999</v>
      </c>
      <c r="BA744" s="92">
        <v>5.2145000000000001</v>
      </c>
    </row>
    <row r="745" spans="1:53">
      <c r="A745" s="92">
        <v>0.3513</v>
      </c>
      <c r="B745" s="92">
        <v>1.1482000000000001</v>
      </c>
      <c r="D745" s="92">
        <v>5.2843999999999998</v>
      </c>
      <c r="H745" s="92">
        <v>0.4007</v>
      </c>
      <c r="I745" s="92">
        <v>1.2393000000000001</v>
      </c>
      <c r="K745" s="92">
        <v>0.44669999999999999</v>
      </c>
      <c r="L745" s="92">
        <v>1.3476999999999999</v>
      </c>
      <c r="M745" s="92">
        <v>3.2010999999999998</v>
      </c>
      <c r="N745" s="92">
        <v>0.37880000000000003</v>
      </c>
      <c r="O745" s="92">
        <v>1.2141</v>
      </c>
      <c r="Q745" s="92">
        <v>1.2486999999999999</v>
      </c>
      <c r="R745" s="92">
        <v>2.5714999999999999</v>
      </c>
      <c r="AA745" s="92">
        <v>0.30790000000000001</v>
      </c>
      <c r="AB745" s="92">
        <v>1.0669999999999999</v>
      </c>
      <c r="AC745" s="92">
        <v>2.2347999999999999</v>
      </c>
      <c r="AD745" s="92">
        <v>5.0174000000000003</v>
      </c>
      <c r="AH745" s="92">
        <v>0.36</v>
      </c>
      <c r="AI745" s="92">
        <v>1.1594</v>
      </c>
      <c r="AK745" s="92">
        <v>0.39240000000000003</v>
      </c>
      <c r="AL745" s="92">
        <v>1.2382</v>
      </c>
      <c r="AN745" s="92">
        <v>0.3422</v>
      </c>
      <c r="AO745" s="92">
        <v>1.1380999999999999</v>
      </c>
      <c r="AP745" s="92">
        <v>2.3965000000000001</v>
      </c>
      <c r="AQ745" s="92">
        <v>1.1695</v>
      </c>
      <c r="AR745" s="92">
        <v>2.4138999999999999</v>
      </c>
      <c r="AX745" s="92">
        <v>2.1097999999999999</v>
      </c>
      <c r="AY745" s="92">
        <v>2.2965</v>
      </c>
      <c r="BA745" s="92">
        <v>5.2164999999999999</v>
      </c>
    </row>
    <row r="746" spans="1:53">
      <c r="A746" s="92">
        <v>0.35149999999999998</v>
      </c>
      <c r="B746" s="92">
        <v>1.1485000000000001</v>
      </c>
      <c r="D746" s="92">
        <v>5.2859999999999996</v>
      </c>
      <c r="H746" s="92">
        <v>0.40089999999999998</v>
      </c>
      <c r="I746" s="92">
        <v>1.2397</v>
      </c>
      <c r="K746" s="92">
        <v>0.44700000000000001</v>
      </c>
      <c r="L746" s="92">
        <v>1.3482000000000001</v>
      </c>
      <c r="M746" s="92">
        <v>3.2021000000000002</v>
      </c>
      <c r="N746" s="92">
        <v>0.379</v>
      </c>
      <c r="O746" s="92">
        <v>1.2144999999999999</v>
      </c>
      <c r="Q746" s="92">
        <v>1.2491000000000001</v>
      </c>
      <c r="R746" s="92">
        <v>2.5722999999999998</v>
      </c>
      <c r="AA746" s="92">
        <v>0.30809999999999998</v>
      </c>
      <c r="AB746" s="92">
        <v>1.0672999999999999</v>
      </c>
      <c r="AC746" s="92">
        <v>2.2355999999999998</v>
      </c>
      <c r="AD746" s="92">
        <v>5.0189000000000004</v>
      </c>
      <c r="AH746" s="92">
        <v>0.36020000000000002</v>
      </c>
      <c r="AI746" s="92">
        <v>1.1598999999999999</v>
      </c>
      <c r="AK746" s="92">
        <v>0.3926</v>
      </c>
      <c r="AL746" s="92">
        <v>1.2386999999999999</v>
      </c>
      <c r="AN746" s="92">
        <v>0.34239999999999998</v>
      </c>
      <c r="AO746" s="92">
        <v>1.1385000000000001</v>
      </c>
      <c r="AP746" s="92">
        <v>2.3973</v>
      </c>
      <c r="AQ746" s="92">
        <v>1.1698999999999999</v>
      </c>
      <c r="AR746" s="92">
        <v>2.4146999999999998</v>
      </c>
      <c r="AX746" s="92">
        <v>2.1105999999999998</v>
      </c>
      <c r="AY746" s="92">
        <v>2.2974000000000001</v>
      </c>
      <c r="BA746" s="92">
        <v>5.2186000000000003</v>
      </c>
    </row>
    <row r="747" spans="1:53">
      <c r="A747" s="92">
        <v>0.35170000000000001</v>
      </c>
      <c r="B747" s="92">
        <v>1.1489</v>
      </c>
      <c r="D747" s="92">
        <v>5.2876000000000003</v>
      </c>
      <c r="H747" s="92">
        <v>0.40110000000000001</v>
      </c>
      <c r="I747" s="92">
        <v>1.2401</v>
      </c>
      <c r="K747" s="92">
        <v>0.44719999999999999</v>
      </c>
      <c r="L747" s="92">
        <v>1.3487</v>
      </c>
      <c r="M747" s="92">
        <v>3.2031000000000001</v>
      </c>
      <c r="N747" s="92">
        <v>0.37919999999999998</v>
      </c>
      <c r="O747" s="92">
        <v>1.2149000000000001</v>
      </c>
      <c r="Q747" s="92">
        <v>1.2495000000000001</v>
      </c>
      <c r="R747" s="92">
        <v>2.5731999999999999</v>
      </c>
      <c r="AA747" s="92">
        <v>0.30819999999999997</v>
      </c>
      <c r="AB747" s="92">
        <v>1.0677000000000001</v>
      </c>
      <c r="AC747" s="92">
        <v>2.2363</v>
      </c>
      <c r="AD747" s="92">
        <v>5.0202999999999998</v>
      </c>
      <c r="AH747" s="92">
        <v>0.3604</v>
      </c>
      <c r="AI747" s="92">
        <v>1.1603000000000001</v>
      </c>
      <c r="AK747" s="92">
        <v>0.39279999999999998</v>
      </c>
      <c r="AL747" s="92">
        <v>1.2391000000000001</v>
      </c>
      <c r="AN747" s="92">
        <v>0.34260000000000002</v>
      </c>
      <c r="AO747" s="92">
        <v>1.1389</v>
      </c>
      <c r="AP747" s="92">
        <v>2.3980999999999999</v>
      </c>
      <c r="AQ747" s="92">
        <v>1.1702999999999999</v>
      </c>
      <c r="AR747" s="92">
        <v>2.4155000000000002</v>
      </c>
      <c r="AX747" s="92">
        <v>2.1114000000000002</v>
      </c>
      <c r="AY747" s="92">
        <v>2.2984</v>
      </c>
      <c r="BA747" s="92">
        <v>5.2206000000000001</v>
      </c>
    </row>
    <row r="748" spans="1:53">
      <c r="A748" s="92">
        <v>0.35189999999999999</v>
      </c>
      <c r="B748" s="92">
        <v>1.1493</v>
      </c>
      <c r="D748" s="92">
        <v>5.2892000000000001</v>
      </c>
      <c r="H748" s="92">
        <v>0.40129999999999999</v>
      </c>
      <c r="I748" s="92">
        <v>1.2405999999999999</v>
      </c>
      <c r="K748" s="92">
        <v>0.44750000000000001</v>
      </c>
      <c r="L748" s="92">
        <v>1.3492</v>
      </c>
      <c r="M748" s="92">
        <v>3.2040999999999999</v>
      </c>
      <c r="N748" s="92">
        <v>0.37940000000000002</v>
      </c>
      <c r="O748" s="92">
        <v>1.2154</v>
      </c>
      <c r="Q748" s="92">
        <v>1.2499</v>
      </c>
      <c r="R748" s="92">
        <v>2.5739999999999998</v>
      </c>
      <c r="AA748" s="92">
        <v>0.30840000000000001</v>
      </c>
      <c r="AB748" s="92">
        <v>1.0680000000000001</v>
      </c>
      <c r="AC748" s="92">
        <v>2.2370000000000001</v>
      </c>
      <c r="AD748" s="92">
        <v>5.0217999999999998</v>
      </c>
      <c r="AH748" s="92">
        <v>0.36059999999999998</v>
      </c>
      <c r="AI748" s="92">
        <v>1.1607000000000001</v>
      </c>
      <c r="AK748" s="92">
        <v>0.39300000000000002</v>
      </c>
      <c r="AL748" s="92">
        <v>1.2396</v>
      </c>
      <c r="AN748" s="92">
        <v>0.34279999999999999</v>
      </c>
      <c r="AO748" s="92">
        <v>1.1393</v>
      </c>
      <c r="AP748" s="92">
        <v>2.3988999999999998</v>
      </c>
      <c r="AQ748" s="92">
        <v>1.1707000000000001</v>
      </c>
      <c r="AR748" s="92">
        <v>2.4163000000000001</v>
      </c>
      <c r="AX748" s="92">
        <v>2.1122000000000001</v>
      </c>
      <c r="AY748" s="92">
        <v>2.2993000000000001</v>
      </c>
      <c r="BA748" s="92">
        <v>5.2225999999999999</v>
      </c>
    </row>
    <row r="749" spans="1:53">
      <c r="A749" s="92">
        <v>0.35210000000000002</v>
      </c>
      <c r="B749" s="92">
        <v>1.1496999999999999</v>
      </c>
      <c r="D749" s="92">
        <v>5.2907999999999999</v>
      </c>
      <c r="H749" s="92">
        <v>0.40150000000000002</v>
      </c>
      <c r="I749" s="92">
        <v>1.2410000000000001</v>
      </c>
      <c r="K749" s="92">
        <v>0.44769999999999999</v>
      </c>
      <c r="L749" s="92">
        <v>1.3496999999999999</v>
      </c>
      <c r="M749" s="92">
        <v>3.2050999999999998</v>
      </c>
      <c r="N749" s="92">
        <v>0.37959999999999999</v>
      </c>
      <c r="O749" s="92">
        <v>1.2158</v>
      </c>
      <c r="Q749" s="92">
        <v>1.2503</v>
      </c>
      <c r="R749" s="92">
        <v>2.5749</v>
      </c>
      <c r="AA749" s="92">
        <v>0.30859999999999999</v>
      </c>
      <c r="AB749" s="92">
        <v>1.0684</v>
      </c>
      <c r="AC749" s="92">
        <v>2.2376999999999998</v>
      </c>
      <c r="AD749" s="92">
        <v>5.0232000000000001</v>
      </c>
      <c r="AH749" s="92">
        <v>0.36080000000000001</v>
      </c>
      <c r="AI749" s="92">
        <v>1.1611</v>
      </c>
      <c r="AK749" s="92">
        <v>0.39329999999999998</v>
      </c>
      <c r="AL749" s="92">
        <v>1.24</v>
      </c>
      <c r="AN749" s="92">
        <v>0.34300000000000003</v>
      </c>
      <c r="AO749" s="92">
        <v>1.1396999999999999</v>
      </c>
      <c r="AP749" s="92">
        <v>2.3997999999999999</v>
      </c>
      <c r="AQ749" s="92">
        <v>1.1711</v>
      </c>
      <c r="AR749" s="92">
        <v>2.4171</v>
      </c>
      <c r="AX749" s="92">
        <v>2.113</v>
      </c>
      <c r="AY749" s="92">
        <v>2.3001999999999998</v>
      </c>
      <c r="BA749" s="92">
        <v>5.2247000000000003</v>
      </c>
    </row>
    <row r="750" spans="1:53">
      <c r="A750" s="92">
        <v>0.3523</v>
      </c>
      <c r="B750" s="92">
        <v>1.1500999999999999</v>
      </c>
      <c r="D750" s="92">
        <v>5.2923999999999998</v>
      </c>
      <c r="H750" s="92">
        <v>0.40179999999999999</v>
      </c>
      <c r="I750" s="92">
        <v>1.2415</v>
      </c>
      <c r="K750" s="92">
        <v>0.44800000000000001</v>
      </c>
      <c r="L750" s="92">
        <v>1.3503000000000001</v>
      </c>
      <c r="M750" s="92">
        <v>3.2061000000000002</v>
      </c>
      <c r="N750" s="92">
        <v>0.37990000000000002</v>
      </c>
      <c r="O750" s="92">
        <v>1.2161999999999999</v>
      </c>
      <c r="Q750" s="92">
        <v>1.2507999999999999</v>
      </c>
      <c r="R750" s="92">
        <v>2.5756999999999999</v>
      </c>
      <c r="AA750" s="92">
        <v>0.30880000000000002</v>
      </c>
      <c r="AB750" s="92">
        <v>1.0687</v>
      </c>
      <c r="AC750" s="92">
        <v>2.2383999999999999</v>
      </c>
      <c r="AD750" s="92">
        <v>5.0246000000000004</v>
      </c>
      <c r="AH750" s="92">
        <v>0.36099999999999999</v>
      </c>
      <c r="AI750" s="92">
        <v>1.1615</v>
      </c>
      <c r="AK750" s="92">
        <v>0.39350000000000002</v>
      </c>
      <c r="AL750" s="92">
        <v>1.2404999999999999</v>
      </c>
      <c r="AN750" s="92">
        <v>0.34320000000000001</v>
      </c>
      <c r="AO750" s="92">
        <v>1.1402000000000001</v>
      </c>
      <c r="AP750" s="92">
        <v>2.4005999999999998</v>
      </c>
      <c r="AQ750" s="92">
        <v>1.1715</v>
      </c>
      <c r="AR750" s="92">
        <v>2.4178999999999999</v>
      </c>
      <c r="AX750" s="92">
        <v>2.1137999999999999</v>
      </c>
      <c r="AY750" s="92">
        <v>2.3010999999999999</v>
      </c>
      <c r="BA750" s="92">
        <v>5.2267000000000001</v>
      </c>
    </row>
    <row r="751" spans="1:53">
      <c r="A751" s="92">
        <v>0.35249999999999998</v>
      </c>
      <c r="B751" s="92">
        <v>1.1505000000000001</v>
      </c>
      <c r="D751" s="92">
        <v>5.2938999999999998</v>
      </c>
      <c r="H751" s="92">
        <v>0.40200000000000002</v>
      </c>
      <c r="I751" s="92">
        <v>1.2419</v>
      </c>
      <c r="K751" s="92">
        <v>0.44819999999999999</v>
      </c>
      <c r="L751" s="92">
        <v>1.3508</v>
      </c>
      <c r="M751" s="92">
        <v>3.2071000000000001</v>
      </c>
      <c r="N751" s="92">
        <v>0.38009999999999999</v>
      </c>
      <c r="O751" s="92">
        <v>1.2166999999999999</v>
      </c>
      <c r="Q751" s="92">
        <v>1.2512000000000001</v>
      </c>
      <c r="R751" s="92">
        <v>2.5764999999999998</v>
      </c>
      <c r="AA751" s="92">
        <v>0.30890000000000001</v>
      </c>
      <c r="AB751" s="92">
        <v>1.0690999999999999</v>
      </c>
      <c r="AC751" s="92">
        <v>2.2391999999999999</v>
      </c>
      <c r="AD751" s="92">
        <v>5.0260999999999996</v>
      </c>
      <c r="AH751" s="92">
        <v>0.36120000000000002</v>
      </c>
      <c r="AI751" s="92">
        <v>1.1618999999999999</v>
      </c>
      <c r="AK751" s="92">
        <v>0.39369999999999999</v>
      </c>
      <c r="AL751" s="92">
        <v>1.2408999999999999</v>
      </c>
      <c r="AN751" s="92">
        <v>0.34339999999999998</v>
      </c>
      <c r="AO751" s="92">
        <v>1.1406000000000001</v>
      </c>
      <c r="AP751" s="92">
        <v>2.4014000000000002</v>
      </c>
      <c r="AQ751" s="92">
        <v>1.1718999999999999</v>
      </c>
      <c r="AR751" s="92">
        <v>2.4186999999999999</v>
      </c>
      <c r="AX751" s="92">
        <v>2.1145999999999998</v>
      </c>
      <c r="AY751" s="92">
        <v>2.302</v>
      </c>
      <c r="BA751" s="92">
        <v>5.2287999999999997</v>
      </c>
    </row>
    <row r="752" spans="1:53">
      <c r="A752" s="92">
        <v>0.35270000000000001</v>
      </c>
      <c r="B752" s="92">
        <v>1.1509</v>
      </c>
      <c r="D752" s="92">
        <v>5.2954999999999997</v>
      </c>
      <c r="H752" s="92">
        <v>0.4022</v>
      </c>
      <c r="I752" s="92">
        <v>1.2423</v>
      </c>
      <c r="K752" s="92">
        <v>0.44850000000000001</v>
      </c>
      <c r="L752" s="92">
        <v>1.3512999999999999</v>
      </c>
      <c r="M752" s="92">
        <v>3.2081</v>
      </c>
      <c r="N752" s="92">
        <v>0.38030000000000003</v>
      </c>
      <c r="O752" s="92">
        <v>1.2171000000000001</v>
      </c>
      <c r="Q752" s="92">
        <v>1.2516</v>
      </c>
      <c r="R752" s="92">
        <v>2.5773999999999999</v>
      </c>
      <c r="AA752" s="92">
        <v>0.30909999999999999</v>
      </c>
      <c r="AB752" s="92">
        <v>1.0694999999999999</v>
      </c>
      <c r="AC752" s="92">
        <v>2.2399</v>
      </c>
      <c r="AD752" s="92">
        <v>5.0274999999999999</v>
      </c>
      <c r="AH752" s="92">
        <v>0.3614</v>
      </c>
      <c r="AI752" s="92">
        <v>1.1624000000000001</v>
      </c>
      <c r="AK752" s="92">
        <v>0.39389999999999997</v>
      </c>
      <c r="AL752" s="92">
        <v>1.2414000000000001</v>
      </c>
      <c r="AN752" s="92">
        <v>0.34360000000000002</v>
      </c>
      <c r="AO752" s="92">
        <v>1.141</v>
      </c>
      <c r="AP752" s="92">
        <v>2.4022000000000001</v>
      </c>
      <c r="AQ752" s="92">
        <v>1.1722999999999999</v>
      </c>
      <c r="AR752" s="92">
        <v>2.4195000000000002</v>
      </c>
      <c r="AX752" s="92">
        <v>2.1154000000000002</v>
      </c>
      <c r="AY752" s="92">
        <v>2.3029000000000002</v>
      </c>
      <c r="BA752" s="92">
        <v>5.2308000000000003</v>
      </c>
    </row>
    <row r="753" spans="1:53">
      <c r="A753" s="92">
        <v>0.3528</v>
      </c>
      <c r="B753" s="92">
        <v>1.1513</v>
      </c>
      <c r="D753" s="92">
        <v>5.2971000000000004</v>
      </c>
      <c r="H753" s="92">
        <v>0.40239999999999998</v>
      </c>
      <c r="I753" s="92">
        <v>1.2427999999999999</v>
      </c>
      <c r="K753" s="92">
        <v>0.44869999999999999</v>
      </c>
      <c r="L753" s="92">
        <v>1.3517999999999999</v>
      </c>
      <c r="M753" s="92">
        <v>3.2090999999999998</v>
      </c>
      <c r="N753" s="92">
        <v>0.3805</v>
      </c>
      <c r="O753" s="92">
        <v>1.2175</v>
      </c>
      <c r="Q753" s="92">
        <v>1.252</v>
      </c>
      <c r="R753" s="92">
        <v>2.5781999999999998</v>
      </c>
      <c r="AA753" s="92">
        <v>0.30930000000000002</v>
      </c>
      <c r="AB753" s="92">
        <v>1.0698000000000001</v>
      </c>
      <c r="AC753" s="92">
        <v>2.2406000000000001</v>
      </c>
      <c r="AD753" s="92">
        <v>5.0289999999999999</v>
      </c>
      <c r="AH753" s="92">
        <v>0.36159999999999998</v>
      </c>
      <c r="AI753" s="92">
        <v>1.1628000000000001</v>
      </c>
      <c r="AK753" s="92">
        <v>0.39419999999999999</v>
      </c>
      <c r="AL753" s="92">
        <v>1.2419</v>
      </c>
      <c r="AN753" s="92">
        <v>0.34379999999999999</v>
      </c>
      <c r="AO753" s="92">
        <v>1.1414</v>
      </c>
      <c r="AP753" s="92">
        <v>2.4030999999999998</v>
      </c>
      <c r="AQ753" s="92">
        <v>1.1727000000000001</v>
      </c>
      <c r="AR753" s="92">
        <v>2.4203000000000001</v>
      </c>
      <c r="AX753" s="92">
        <v>2.1162000000000001</v>
      </c>
      <c r="AY753" s="92">
        <v>2.3037999999999998</v>
      </c>
      <c r="BA753" s="92">
        <v>5.2328000000000001</v>
      </c>
    </row>
    <row r="754" spans="1:53">
      <c r="A754" s="92">
        <v>0.35299999999999998</v>
      </c>
      <c r="B754" s="92">
        <v>1.1516999999999999</v>
      </c>
      <c r="D754" s="92">
        <v>5.2987000000000002</v>
      </c>
      <c r="H754" s="92">
        <v>0.40260000000000001</v>
      </c>
      <c r="I754" s="92">
        <v>1.2432000000000001</v>
      </c>
      <c r="K754" s="92">
        <v>0.44900000000000001</v>
      </c>
      <c r="L754" s="92">
        <v>1.3523000000000001</v>
      </c>
      <c r="M754" s="92">
        <v>3.2101999999999999</v>
      </c>
      <c r="N754" s="92">
        <v>0.38069999999999998</v>
      </c>
      <c r="O754" s="92">
        <v>1.2179</v>
      </c>
      <c r="Q754" s="92">
        <v>1.2524</v>
      </c>
      <c r="R754" s="92">
        <v>2.5790999999999999</v>
      </c>
      <c r="AA754" s="92">
        <v>0.3095</v>
      </c>
      <c r="AB754" s="92">
        <v>1.0702</v>
      </c>
      <c r="AC754" s="92">
        <v>2.2412999999999998</v>
      </c>
      <c r="AD754" s="92">
        <v>5.0304000000000002</v>
      </c>
      <c r="AH754" s="92">
        <v>0.36180000000000001</v>
      </c>
      <c r="AI754" s="92">
        <v>1.1632</v>
      </c>
      <c r="AK754" s="92">
        <v>0.39439999999999997</v>
      </c>
      <c r="AL754" s="92">
        <v>1.2423</v>
      </c>
      <c r="AN754" s="92">
        <v>0.34399999999999997</v>
      </c>
      <c r="AO754" s="92">
        <v>1.1417999999999999</v>
      </c>
      <c r="AP754" s="92">
        <v>2.4039000000000001</v>
      </c>
      <c r="AQ754" s="92">
        <v>1.173</v>
      </c>
      <c r="AR754" s="92">
        <v>2.4211</v>
      </c>
      <c r="AX754" s="92">
        <v>2.117</v>
      </c>
      <c r="AY754" s="92">
        <v>2.3048000000000002</v>
      </c>
      <c r="BA754" s="92">
        <v>5.2348999999999997</v>
      </c>
    </row>
    <row r="755" spans="1:53">
      <c r="A755" s="92">
        <v>0.35320000000000001</v>
      </c>
      <c r="B755" s="92">
        <v>1.1520999999999999</v>
      </c>
      <c r="D755" s="92">
        <v>5.3003</v>
      </c>
      <c r="H755" s="92">
        <v>0.40279999999999999</v>
      </c>
      <c r="I755" s="92">
        <v>1.2437</v>
      </c>
      <c r="K755" s="92">
        <v>0.44919999999999999</v>
      </c>
      <c r="L755" s="92">
        <v>1.3528</v>
      </c>
      <c r="M755" s="92">
        <v>3.2111999999999998</v>
      </c>
      <c r="N755" s="92">
        <v>0.38090000000000002</v>
      </c>
      <c r="O755" s="92">
        <v>1.2183999999999999</v>
      </c>
      <c r="Q755" s="92">
        <v>1.2528999999999999</v>
      </c>
      <c r="R755" s="92">
        <v>2.5798999999999999</v>
      </c>
      <c r="AA755" s="92">
        <v>0.30959999999999999</v>
      </c>
      <c r="AB755" s="92">
        <v>1.0705</v>
      </c>
      <c r="AC755" s="92">
        <v>2.242</v>
      </c>
      <c r="AD755" s="92">
        <v>5.0319000000000003</v>
      </c>
      <c r="AH755" s="92">
        <v>0.36199999999999999</v>
      </c>
      <c r="AI755" s="92">
        <v>1.1636</v>
      </c>
      <c r="AK755" s="92">
        <v>0.39460000000000001</v>
      </c>
      <c r="AL755" s="92">
        <v>1.2427999999999999</v>
      </c>
      <c r="AN755" s="92">
        <v>0.34420000000000001</v>
      </c>
      <c r="AO755" s="92">
        <v>1.1422000000000001</v>
      </c>
      <c r="AP755" s="92">
        <v>2.4047000000000001</v>
      </c>
      <c r="AQ755" s="92">
        <v>1.1734</v>
      </c>
      <c r="AR755" s="92">
        <v>2.4218999999999999</v>
      </c>
      <c r="AX755" s="92">
        <v>2.1177999999999999</v>
      </c>
      <c r="AY755" s="92">
        <v>2.3056999999999999</v>
      </c>
      <c r="BA755" s="92">
        <v>5.2369000000000003</v>
      </c>
    </row>
    <row r="756" spans="1:53">
      <c r="A756" s="92">
        <v>0.35339999999999999</v>
      </c>
      <c r="B756" s="92">
        <v>1.1525000000000001</v>
      </c>
      <c r="D756" s="92">
        <v>5.3018999999999998</v>
      </c>
      <c r="H756" s="92">
        <v>0.40300000000000002</v>
      </c>
      <c r="I756" s="92">
        <v>1.2441</v>
      </c>
      <c r="K756" s="92">
        <v>0.44950000000000001</v>
      </c>
      <c r="L756" s="92">
        <v>1.3532999999999999</v>
      </c>
      <c r="M756" s="92">
        <v>3.2122000000000002</v>
      </c>
      <c r="N756" s="92">
        <v>0.38109999999999999</v>
      </c>
      <c r="O756" s="92">
        <v>1.2188000000000001</v>
      </c>
      <c r="Q756" s="92">
        <v>1.2533000000000001</v>
      </c>
      <c r="R756" s="92">
        <v>2.5807000000000002</v>
      </c>
      <c r="AA756" s="92">
        <v>0.30980000000000002</v>
      </c>
      <c r="AB756" s="92">
        <v>1.0709</v>
      </c>
      <c r="AC756" s="92">
        <v>2.2427999999999999</v>
      </c>
      <c r="AD756" s="92">
        <v>5.0332999999999997</v>
      </c>
      <c r="AH756" s="92">
        <v>0.36220000000000002</v>
      </c>
      <c r="AI756" s="92">
        <v>1.1639999999999999</v>
      </c>
      <c r="AK756" s="92">
        <v>0.39479999999999998</v>
      </c>
      <c r="AL756" s="92">
        <v>1.2432000000000001</v>
      </c>
      <c r="AN756" s="92">
        <v>0.34439999999999998</v>
      </c>
      <c r="AO756" s="92">
        <v>1.1427</v>
      </c>
      <c r="AP756" s="92">
        <v>2.4055</v>
      </c>
      <c r="AQ756" s="92">
        <v>1.1738</v>
      </c>
      <c r="AR756" s="92">
        <v>2.4226999999999999</v>
      </c>
      <c r="AX756" s="92">
        <v>2.1185999999999998</v>
      </c>
      <c r="AY756" s="92">
        <v>2.3066</v>
      </c>
      <c r="BA756" s="92">
        <v>5.2389999999999999</v>
      </c>
    </row>
    <row r="757" spans="1:53">
      <c r="A757" s="92">
        <v>0.35360000000000003</v>
      </c>
      <c r="B757" s="92">
        <v>1.1529</v>
      </c>
      <c r="D757" s="92">
        <v>5.3034999999999997</v>
      </c>
      <c r="H757" s="92">
        <v>0.4032</v>
      </c>
      <c r="I757" s="92">
        <v>1.2444999999999999</v>
      </c>
      <c r="K757" s="92">
        <v>0.44979999999999998</v>
      </c>
      <c r="L757" s="92">
        <v>1.3539000000000001</v>
      </c>
      <c r="M757" s="92">
        <v>3.2132000000000001</v>
      </c>
      <c r="N757" s="92">
        <v>0.38129999999999997</v>
      </c>
      <c r="O757" s="92">
        <v>1.2192000000000001</v>
      </c>
      <c r="Q757" s="92">
        <v>1.2537</v>
      </c>
      <c r="R757" s="92">
        <v>2.5815999999999999</v>
      </c>
      <c r="AA757" s="92">
        <v>0.31</v>
      </c>
      <c r="AB757" s="92">
        <v>1.0712999999999999</v>
      </c>
      <c r="AC757" s="92">
        <v>2.2435</v>
      </c>
      <c r="AD757" s="92">
        <v>5.0347999999999997</v>
      </c>
      <c r="AH757" s="92">
        <v>0.3624</v>
      </c>
      <c r="AI757" s="92">
        <v>1.1645000000000001</v>
      </c>
      <c r="AK757" s="92">
        <v>0.39510000000000001</v>
      </c>
      <c r="AL757" s="92">
        <v>1.2437</v>
      </c>
      <c r="AN757" s="92">
        <v>0.34460000000000002</v>
      </c>
      <c r="AO757" s="92">
        <v>1.1431</v>
      </c>
      <c r="AP757" s="92">
        <v>2.4064000000000001</v>
      </c>
      <c r="AQ757" s="92">
        <v>1.1741999999999999</v>
      </c>
      <c r="AR757" s="92">
        <v>2.4235000000000002</v>
      </c>
      <c r="AX757" s="92">
        <v>2.1194000000000002</v>
      </c>
      <c r="AY757" s="92">
        <v>2.3075000000000001</v>
      </c>
      <c r="BA757" s="92">
        <v>5.2409999999999997</v>
      </c>
    </row>
    <row r="758" spans="1:53">
      <c r="A758" s="92">
        <v>0.3538</v>
      </c>
      <c r="B758" s="92">
        <v>1.1533</v>
      </c>
      <c r="D758" s="92">
        <v>5.3051000000000004</v>
      </c>
      <c r="H758" s="92">
        <v>0.40339999999999998</v>
      </c>
      <c r="I758" s="92">
        <v>1.2450000000000001</v>
      </c>
      <c r="K758" s="92">
        <v>0.45</v>
      </c>
      <c r="L758" s="92">
        <v>1.3544</v>
      </c>
      <c r="M758" s="92">
        <v>3.2141999999999999</v>
      </c>
      <c r="N758" s="92">
        <v>0.38159999999999999</v>
      </c>
      <c r="O758" s="92">
        <v>1.2197</v>
      </c>
      <c r="Q758" s="92">
        <v>1.2541</v>
      </c>
      <c r="R758" s="92">
        <v>2.5823999999999998</v>
      </c>
      <c r="AA758" s="92">
        <v>0.31019999999999998</v>
      </c>
      <c r="AB758" s="92">
        <v>1.0716000000000001</v>
      </c>
      <c r="AC758" s="92">
        <v>2.2442000000000002</v>
      </c>
      <c r="AD758" s="92">
        <v>5.0362</v>
      </c>
      <c r="AH758" s="92">
        <v>0.36259999999999998</v>
      </c>
      <c r="AI758" s="92">
        <v>1.1649</v>
      </c>
      <c r="AK758" s="92">
        <v>0.39529999999999998</v>
      </c>
      <c r="AL758" s="92">
        <v>1.2442</v>
      </c>
      <c r="AN758" s="92">
        <v>0.3448</v>
      </c>
      <c r="AO758" s="92">
        <v>1.1435</v>
      </c>
      <c r="AP758" s="92">
        <v>2.4072</v>
      </c>
      <c r="AQ758" s="92">
        <v>1.1746000000000001</v>
      </c>
      <c r="AR758" s="92">
        <v>2.4243000000000001</v>
      </c>
      <c r="AX758" s="92">
        <v>2.1202000000000001</v>
      </c>
      <c r="AY758" s="92">
        <v>2.3083999999999998</v>
      </c>
      <c r="BA758" s="92">
        <v>5.2431000000000001</v>
      </c>
    </row>
    <row r="759" spans="1:53">
      <c r="A759" s="92">
        <v>0.35399999999999998</v>
      </c>
      <c r="B759" s="92">
        <v>1.1536999999999999</v>
      </c>
      <c r="D759" s="92">
        <v>5.3067000000000002</v>
      </c>
      <c r="H759" s="92">
        <v>0.4037</v>
      </c>
      <c r="I759" s="92">
        <v>1.2454000000000001</v>
      </c>
      <c r="K759" s="92">
        <v>0.45029999999999998</v>
      </c>
      <c r="L759" s="92">
        <v>1.3549</v>
      </c>
      <c r="M759" s="92">
        <v>3.2151999999999998</v>
      </c>
      <c r="N759" s="92">
        <v>0.38179999999999997</v>
      </c>
      <c r="O759" s="92">
        <v>1.2201</v>
      </c>
      <c r="Q759" s="92">
        <v>1.2544999999999999</v>
      </c>
      <c r="R759" s="92">
        <v>2.5832999999999999</v>
      </c>
      <c r="AA759" s="92">
        <v>0.31030000000000002</v>
      </c>
      <c r="AB759" s="92">
        <v>1.0720000000000001</v>
      </c>
      <c r="AC759" s="92">
        <v>2.2448999999999999</v>
      </c>
      <c r="AD759" s="92">
        <v>5.0377000000000001</v>
      </c>
      <c r="AH759" s="92">
        <v>0.36280000000000001</v>
      </c>
      <c r="AI759" s="92">
        <v>1.1653</v>
      </c>
      <c r="AK759" s="92">
        <v>0.39550000000000002</v>
      </c>
      <c r="AL759" s="92">
        <v>1.2445999999999999</v>
      </c>
      <c r="AN759" s="92">
        <v>0.34499999999999997</v>
      </c>
      <c r="AO759" s="92">
        <v>1.1438999999999999</v>
      </c>
      <c r="AP759" s="92">
        <v>2.4079999999999999</v>
      </c>
      <c r="AQ759" s="92">
        <v>1.175</v>
      </c>
      <c r="AR759" s="92">
        <v>2.4251</v>
      </c>
      <c r="AX759" s="92">
        <v>2.121</v>
      </c>
      <c r="AY759" s="92">
        <v>2.3094000000000001</v>
      </c>
      <c r="BA759" s="92">
        <v>5.2450999999999999</v>
      </c>
    </row>
    <row r="760" spans="1:53">
      <c r="A760" s="92">
        <v>0.35420000000000001</v>
      </c>
      <c r="B760" s="92">
        <v>1.1539999999999999</v>
      </c>
      <c r="D760" s="92">
        <v>5.3083</v>
      </c>
      <c r="H760" s="92">
        <v>0.40389999999999998</v>
      </c>
      <c r="I760" s="92">
        <v>1.2459</v>
      </c>
      <c r="K760" s="92">
        <v>0.45050000000000001</v>
      </c>
      <c r="L760" s="92">
        <v>1.3553999999999999</v>
      </c>
      <c r="M760" s="92">
        <v>3.2162000000000002</v>
      </c>
      <c r="N760" s="92">
        <v>0.38200000000000001</v>
      </c>
      <c r="O760" s="92">
        <v>1.2204999999999999</v>
      </c>
      <c r="Q760" s="92">
        <v>1.2549999999999999</v>
      </c>
      <c r="R760" s="92">
        <v>2.5840999999999998</v>
      </c>
      <c r="AA760" s="92">
        <v>0.3105</v>
      </c>
      <c r="AB760" s="92">
        <v>1.0724</v>
      </c>
      <c r="AC760" s="92">
        <v>2.2456</v>
      </c>
      <c r="AD760" s="92">
        <v>5.0391000000000004</v>
      </c>
      <c r="AH760" s="92">
        <v>0.36299999999999999</v>
      </c>
      <c r="AI760" s="92">
        <v>1.1657</v>
      </c>
      <c r="AK760" s="92">
        <v>0.3957</v>
      </c>
      <c r="AL760" s="92">
        <v>1.2451000000000001</v>
      </c>
      <c r="AN760" s="92">
        <v>0.34520000000000001</v>
      </c>
      <c r="AO760" s="92">
        <v>1.1444000000000001</v>
      </c>
      <c r="AP760" s="92">
        <v>2.4087999999999998</v>
      </c>
      <c r="AQ760" s="92">
        <v>1.1754</v>
      </c>
      <c r="AR760" s="92">
        <v>2.4258999999999999</v>
      </c>
      <c r="AX760" s="92">
        <v>2.1217999999999999</v>
      </c>
      <c r="AY760" s="92">
        <v>2.3102999999999998</v>
      </c>
      <c r="BA760" s="92">
        <v>5.2472000000000003</v>
      </c>
    </row>
    <row r="761" spans="1:53">
      <c r="A761" s="92">
        <v>0.35439999999999999</v>
      </c>
      <c r="B761" s="92">
        <v>1.1544000000000001</v>
      </c>
      <c r="D761" s="92">
        <v>5.3098999999999998</v>
      </c>
      <c r="H761" s="92">
        <v>0.40410000000000001</v>
      </c>
      <c r="I761" s="92">
        <v>1.2463</v>
      </c>
      <c r="K761" s="92">
        <v>0.45079999999999998</v>
      </c>
      <c r="L761" s="92">
        <v>1.3559000000000001</v>
      </c>
      <c r="M761" s="92">
        <v>3.2172000000000001</v>
      </c>
      <c r="N761" s="92">
        <v>0.38219999999999998</v>
      </c>
      <c r="O761" s="92">
        <v>1.2209000000000001</v>
      </c>
      <c r="Q761" s="92">
        <v>1.2554000000000001</v>
      </c>
      <c r="R761" s="92">
        <v>2.585</v>
      </c>
      <c r="AA761" s="92">
        <v>0.31069999999999998</v>
      </c>
      <c r="AB761" s="92">
        <v>1.0727</v>
      </c>
      <c r="AC761" s="92">
        <v>2.2464</v>
      </c>
      <c r="AD761" s="92">
        <v>5.0406000000000004</v>
      </c>
      <c r="AH761" s="92">
        <v>0.36320000000000002</v>
      </c>
      <c r="AI761" s="92">
        <v>1.1660999999999999</v>
      </c>
      <c r="AK761" s="92">
        <v>0.39600000000000002</v>
      </c>
      <c r="AL761" s="92">
        <v>1.2455000000000001</v>
      </c>
      <c r="AN761" s="92">
        <v>0.34539999999999998</v>
      </c>
      <c r="AO761" s="92">
        <v>1.1448</v>
      </c>
      <c r="AP761" s="92">
        <v>2.4097</v>
      </c>
      <c r="AQ761" s="92">
        <v>1.1758</v>
      </c>
      <c r="AR761" s="92">
        <v>2.4266999999999999</v>
      </c>
      <c r="AX761" s="92">
        <v>2.1225999999999998</v>
      </c>
      <c r="AY761" s="92">
        <v>2.3111999999999999</v>
      </c>
      <c r="BA761" s="92">
        <v>5.2492999999999999</v>
      </c>
    </row>
    <row r="762" spans="1:53">
      <c r="A762" s="92">
        <v>0.35460000000000003</v>
      </c>
      <c r="B762" s="92">
        <v>1.1548</v>
      </c>
      <c r="D762" s="92">
        <v>5.3114999999999997</v>
      </c>
      <c r="H762" s="92">
        <v>0.40429999999999999</v>
      </c>
      <c r="I762" s="92">
        <v>1.2466999999999999</v>
      </c>
      <c r="K762" s="92">
        <v>0.45100000000000001</v>
      </c>
      <c r="L762" s="92">
        <v>1.3564000000000001</v>
      </c>
      <c r="M762" s="92">
        <v>3.2181999999999999</v>
      </c>
      <c r="N762" s="92">
        <v>0.38240000000000002</v>
      </c>
      <c r="O762" s="92">
        <v>1.2214</v>
      </c>
      <c r="Q762" s="92">
        <v>1.2558</v>
      </c>
      <c r="R762" s="92">
        <v>2.5857999999999999</v>
      </c>
      <c r="AA762" s="92">
        <v>0.31090000000000001</v>
      </c>
      <c r="AB762" s="92">
        <v>1.0730999999999999</v>
      </c>
      <c r="AC762" s="92">
        <v>2.2471000000000001</v>
      </c>
      <c r="AD762" s="92">
        <v>5.0420999999999996</v>
      </c>
      <c r="AH762" s="92">
        <v>0.3634</v>
      </c>
      <c r="AI762" s="92">
        <v>1.1666000000000001</v>
      </c>
      <c r="AK762" s="92">
        <v>0.3962</v>
      </c>
      <c r="AL762" s="92">
        <v>1.246</v>
      </c>
      <c r="AN762" s="92">
        <v>0.34560000000000002</v>
      </c>
      <c r="AO762" s="92">
        <v>1.1452</v>
      </c>
      <c r="AP762" s="92">
        <v>2.4104999999999999</v>
      </c>
      <c r="AQ762" s="92">
        <v>1.1761999999999999</v>
      </c>
      <c r="AR762" s="92">
        <v>2.4275000000000002</v>
      </c>
      <c r="AX762" s="92">
        <v>2.1234000000000002</v>
      </c>
      <c r="AY762" s="92">
        <v>2.3121</v>
      </c>
      <c r="BA762" s="92">
        <v>5.2512999999999996</v>
      </c>
    </row>
    <row r="763" spans="1:53">
      <c r="A763" s="92">
        <v>0.3548</v>
      </c>
      <c r="B763" s="92">
        <v>1.1552</v>
      </c>
      <c r="D763" s="92">
        <v>5.3131000000000004</v>
      </c>
      <c r="H763" s="92">
        <v>0.40450000000000003</v>
      </c>
      <c r="I763" s="92">
        <v>1.2472000000000001</v>
      </c>
      <c r="K763" s="92">
        <v>0.45129999999999998</v>
      </c>
      <c r="L763" s="92">
        <v>1.3569</v>
      </c>
      <c r="M763" s="92">
        <v>3.2193000000000001</v>
      </c>
      <c r="N763" s="92">
        <v>0.3826</v>
      </c>
      <c r="O763" s="92">
        <v>1.2218</v>
      </c>
      <c r="Q763" s="92">
        <v>1.2562</v>
      </c>
      <c r="R763" s="92">
        <v>2.5867</v>
      </c>
      <c r="AA763" s="92">
        <v>0.311</v>
      </c>
      <c r="AB763" s="92">
        <v>1.0733999999999999</v>
      </c>
      <c r="AC763" s="92">
        <v>2.2477999999999998</v>
      </c>
      <c r="AD763" s="92">
        <v>5.0434999999999999</v>
      </c>
      <c r="AH763" s="92">
        <v>0.36359999999999998</v>
      </c>
      <c r="AI763" s="92">
        <v>1.167</v>
      </c>
      <c r="AK763" s="92">
        <v>0.39639999999999997</v>
      </c>
      <c r="AL763" s="92">
        <v>1.2464999999999999</v>
      </c>
      <c r="AN763" s="92">
        <v>0.3458</v>
      </c>
      <c r="AO763" s="92">
        <v>1.1456</v>
      </c>
      <c r="AP763" s="92">
        <v>2.4113000000000002</v>
      </c>
      <c r="AQ763" s="92">
        <v>1.1766000000000001</v>
      </c>
      <c r="AR763" s="92">
        <v>2.4283000000000001</v>
      </c>
      <c r="AX763" s="92">
        <v>2.1242000000000001</v>
      </c>
      <c r="AY763" s="92">
        <v>2.3130999999999999</v>
      </c>
      <c r="BA763" s="92">
        <v>5.2534000000000001</v>
      </c>
    </row>
    <row r="764" spans="1:53">
      <c r="A764" s="92">
        <v>0.35499999999999998</v>
      </c>
      <c r="B764" s="92">
        <v>1.1556</v>
      </c>
      <c r="D764" s="92">
        <v>5.3147000000000002</v>
      </c>
      <c r="H764" s="92">
        <v>0.4047</v>
      </c>
      <c r="I764" s="92">
        <v>1.2476</v>
      </c>
      <c r="K764" s="92">
        <v>0.45150000000000001</v>
      </c>
      <c r="L764" s="92">
        <v>1.3574999999999999</v>
      </c>
      <c r="M764" s="92">
        <v>3.2202999999999999</v>
      </c>
      <c r="N764" s="92">
        <v>0.38279999999999997</v>
      </c>
      <c r="O764" s="92">
        <v>1.2222</v>
      </c>
      <c r="Q764" s="92">
        <v>1.2565999999999999</v>
      </c>
      <c r="R764" s="92">
        <v>2.5874999999999999</v>
      </c>
      <c r="AA764" s="92">
        <v>0.31119999999999998</v>
      </c>
      <c r="AB764" s="92">
        <v>1.0738000000000001</v>
      </c>
      <c r="AC764" s="92">
        <v>2.2484999999999999</v>
      </c>
      <c r="AD764" s="92">
        <v>5.0449999999999999</v>
      </c>
      <c r="AH764" s="92">
        <v>0.36380000000000001</v>
      </c>
      <c r="AI764" s="92">
        <v>1.1674</v>
      </c>
      <c r="AK764" s="92">
        <v>0.39660000000000001</v>
      </c>
      <c r="AL764" s="92">
        <v>1.2468999999999999</v>
      </c>
      <c r="AN764" s="92">
        <v>0.34599999999999997</v>
      </c>
      <c r="AO764" s="92">
        <v>1.1459999999999999</v>
      </c>
      <c r="AP764" s="92">
        <v>2.4121999999999999</v>
      </c>
      <c r="AQ764" s="92">
        <v>1.177</v>
      </c>
      <c r="AR764" s="92">
        <v>2.4291</v>
      </c>
      <c r="AX764" s="92">
        <v>2.125</v>
      </c>
      <c r="AY764" s="92">
        <v>2.3140000000000001</v>
      </c>
      <c r="BA764" s="92">
        <v>5.2553999999999998</v>
      </c>
    </row>
    <row r="765" spans="1:53">
      <c r="A765" s="92">
        <v>0.35520000000000002</v>
      </c>
      <c r="B765" s="92">
        <v>1.1559999999999999</v>
      </c>
      <c r="D765" s="92">
        <v>5.3163</v>
      </c>
      <c r="H765" s="92">
        <v>0.40489999999999998</v>
      </c>
      <c r="I765" s="92">
        <v>1.2481</v>
      </c>
      <c r="K765" s="92">
        <v>0.45179999999999998</v>
      </c>
      <c r="L765" s="92">
        <v>1.3580000000000001</v>
      </c>
      <c r="M765" s="92">
        <v>3.2212999999999998</v>
      </c>
      <c r="N765" s="92">
        <v>0.3831</v>
      </c>
      <c r="O765" s="92">
        <v>1.2226999999999999</v>
      </c>
      <c r="Q765" s="92">
        <v>1.2571000000000001</v>
      </c>
      <c r="R765" s="92">
        <v>2.5884</v>
      </c>
      <c r="AA765" s="92">
        <v>0.31140000000000001</v>
      </c>
      <c r="AB765" s="92">
        <v>1.0742</v>
      </c>
      <c r="AC765" s="92">
        <v>2.2492999999999999</v>
      </c>
      <c r="AD765" s="92">
        <v>5.0464000000000002</v>
      </c>
      <c r="AH765" s="92">
        <v>0.36399999999999999</v>
      </c>
      <c r="AI765" s="92">
        <v>1.1677999999999999</v>
      </c>
      <c r="AK765" s="92">
        <v>0.39689999999999998</v>
      </c>
      <c r="AL765" s="92">
        <v>1.2474000000000001</v>
      </c>
      <c r="AN765" s="92">
        <v>0.34620000000000001</v>
      </c>
      <c r="AO765" s="92">
        <v>1.1465000000000001</v>
      </c>
      <c r="AP765" s="92">
        <v>2.4129999999999998</v>
      </c>
      <c r="AQ765" s="92">
        <v>1.1774</v>
      </c>
      <c r="AR765" s="92">
        <v>2.4298999999999999</v>
      </c>
      <c r="AX765" s="92">
        <v>2.1259000000000001</v>
      </c>
      <c r="AY765" s="92">
        <v>2.3149000000000002</v>
      </c>
      <c r="BA765" s="92">
        <v>5.2575000000000003</v>
      </c>
    </row>
    <row r="766" spans="1:53">
      <c r="A766" s="92">
        <v>0.3553</v>
      </c>
      <c r="B766" s="92">
        <v>1.1564000000000001</v>
      </c>
      <c r="D766" s="92">
        <v>5.3178999999999998</v>
      </c>
      <c r="H766" s="92">
        <v>0.4052</v>
      </c>
      <c r="I766" s="92">
        <v>1.2484999999999999</v>
      </c>
      <c r="K766" s="92">
        <v>0.4521</v>
      </c>
      <c r="L766" s="92">
        <v>1.3585</v>
      </c>
      <c r="M766" s="92">
        <v>3.2223000000000002</v>
      </c>
      <c r="N766" s="92">
        <v>0.38329999999999997</v>
      </c>
      <c r="O766" s="92">
        <v>1.2231000000000001</v>
      </c>
      <c r="Q766" s="92">
        <v>1.2575000000000001</v>
      </c>
      <c r="R766" s="92">
        <v>2.5891999999999999</v>
      </c>
      <c r="AA766" s="92">
        <v>0.31159999999999999</v>
      </c>
      <c r="AB766" s="92">
        <v>1.0745</v>
      </c>
      <c r="AC766" s="92">
        <v>2.25</v>
      </c>
      <c r="AD766" s="92">
        <v>5.0479000000000003</v>
      </c>
      <c r="AH766" s="92">
        <v>0.36420000000000002</v>
      </c>
      <c r="AI766" s="92">
        <v>1.1681999999999999</v>
      </c>
      <c r="AK766" s="92">
        <v>0.39710000000000001</v>
      </c>
      <c r="AL766" s="92">
        <v>1.2479</v>
      </c>
      <c r="AN766" s="92">
        <v>0.34639999999999999</v>
      </c>
      <c r="AO766" s="92">
        <v>1.1469</v>
      </c>
      <c r="AP766" s="92">
        <v>2.4138000000000002</v>
      </c>
      <c r="AQ766" s="92">
        <v>1.1778</v>
      </c>
      <c r="AR766" s="92">
        <v>2.4306999999999999</v>
      </c>
      <c r="AX766" s="92">
        <v>2.1267</v>
      </c>
      <c r="AY766" s="92">
        <v>2.3157999999999999</v>
      </c>
      <c r="BA766" s="92">
        <v>5.2595999999999998</v>
      </c>
    </row>
    <row r="767" spans="1:53">
      <c r="A767" s="92">
        <v>0.35549999999999998</v>
      </c>
      <c r="B767" s="92">
        <v>1.1568000000000001</v>
      </c>
      <c r="D767" s="92">
        <v>5.3194999999999997</v>
      </c>
      <c r="H767" s="92">
        <v>0.40539999999999998</v>
      </c>
      <c r="I767" s="92">
        <v>1.2488999999999999</v>
      </c>
      <c r="K767" s="92">
        <v>0.45229999999999998</v>
      </c>
      <c r="L767" s="92">
        <v>1.359</v>
      </c>
      <c r="M767" s="92">
        <v>3.2233000000000001</v>
      </c>
      <c r="N767" s="92">
        <v>0.38350000000000001</v>
      </c>
      <c r="O767" s="92">
        <v>1.2235</v>
      </c>
      <c r="Q767" s="92">
        <v>1.2579</v>
      </c>
      <c r="R767" s="92">
        <v>2.5901000000000001</v>
      </c>
      <c r="AA767" s="92">
        <v>0.31169999999999998</v>
      </c>
      <c r="AB767" s="92">
        <v>1.0749</v>
      </c>
      <c r="AC767" s="92">
        <v>2.2507000000000001</v>
      </c>
      <c r="AD767" s="92">
        <v>5.0494000000000003</v>
      </c>
      <c r="AH767" s="92">
        <v>0.3644</v>
      </c>
      <c r="AI767" s="92">
        <v>1.1687000000000001</v>
      </c>
      <c r="AK767" s="92">
        <v>0.39729999999999999</v>
      </c>
      <c r="AL767" s="92">
        <v>1.2483</v>
      </c>
      <c r="AN767" s="92">
        <v>0.34670000000000001</v>
      </c>
      <c r="AO767" s="92">
        <v>1.1473</v>
      </c>
      <c r="AP767" s="92">
        <v>2.4146999999999998</v>
      </c>
      <c r="AQ767" s="92">
        <v>1.1781999999999999</v>
      </c>
      <c r="AR767" s="92">
        <v>2.4315000000000002</v>
      </c>
      <c r="AX767" s="92">
        <v>2.1274999999999999</v>
      </c>
      <c r="AY767" s="92">
        <v>2.3168000000000002</v>
      </c>
      <c r="BA767" s="92">
        <v>5.2615999999999996</v>
      </c>
    </row>
    <row r="768" spans="1:53">
      <c r="A768" s="92">
        <v>0.35570000000000002</v>
      </c>
      <c r="B768" s="92">
        <v>1.1572</v>
      </c>
      <c r="D768" s="92">
        <v>5.3211000000000004</v>
      </c>
      <c r="H768" s="92">
        <v>0.40560000000000002</v>
      </c>
      <c r="I768" s="92">
        <v>1.2494000000000001</v>
      </c>
      <c r="K768" s="92">
        <v>0.4526</v>
      </c>
      <c r="L768" s="92">
        <v>1.3594999999999999</v>
      </c>
      <c r="M768" s="92">
        <v>3.2242999999999999</v>
      </c>
      <c r="N768" s="92">
        <v>0.38369999999999999</v>
      </c>
      <c r="O768" s="92">
        <v>1.224</v>
      </c>
      <c r="Q768" s="92">
        <v>1.2583</v>
      </c>
      <c r="R768" s="92">
        <v>2.5909</v>
      </c>
      <c r="AA768" s="92">
        <v>0.31190000000000001</v>
      </c>
      <c r="AB768" s="92">
        <v>1.0752999999999999</v>
      </c>
      <c r="AC768" s="92">
        <v>2.2513999999999998</v>
      </c>
      <c r="AD768" s="92">
        <v>5.0507999999999997</v>
      </c>
      <c r="AH768" s="92">
        <v>0.36459999999999998</v>
      </c>
      <c r="AI768" s="92">
        <v>1.1691</v>
      </c>
      <c r="AK768" s="92">
        <v>0.39750000000000002</v>
      </c>
      <c r="AL768" s="92">
        <v>1.2487999999999999</v>
      </c>
      <c r="AN768" s="92">
        <v>0.34689999999999999</v>
      </c>
      <c r="AO768" s="92">
        <v>1.1476999999999999</v>
      </c>
      <c r="AP768" s="92">
        <v>2.4155000000000002</v>
      </c>
      <c r="AQ768" s="92">
        <v>1.1786000000000001</v>
      </c>
      <c r="AR768" s="92">
        <v>2.4323000000000001</v>
      </c>
      <c r="AX768" s="92">
        <v>2.1282999999999999</v>
      </c>
      <c r="AY768" s="92">
        <v>2.3176999999999999</v>
      </c>
      <c r="BA768" s="92">
        <v>5.2637</v>
      </c>
    </row>
    <row r="769" spans="1:53">
      <c r="A769" s="92">
        <v>0.35589999999999999</v>
      </c>
      <c r="B769" s="92">
        <v>1.1576</v>
      </c>
      <c r="D769" s="92">
        <v>5.3227000000000002</v>
      </c>
      <c r="H769" s="92">
        <v>0.40579999999999999</v>
      </c>
      <c r="I769" s="92">
        <v>1.2498</v>
      </c>
      <c r="K769" s="92">
        <v>0.45279999999999998</v>
      </c>
      <c r="L769" s="92">
        <v>1.36</v>
      </c>
      <c r="M769" s="92">
        <v>3.2254</v>
      </c>
      <c r="N769" s="92">
        <v>0.38390000000000002</v>
      </c>
      <c r="O769" s="92">
        <v>1.2243999999999999</v>
      </c>
      <c r="Q769" s="92">
        <v>1.2587999999999999</v>
      </c>
      <c r="R769" s="92">
        <v>2.5918000000000001</v>
      </c>
      <c r="AA769" s="92">
        <v>0.31209999999999999</v>
      </c>
      <c r="AB769" s="92">
        <v>1.0755999999999999</v>
      </c>
      <c r="AC769" s="92">
        <v>2.2522000000000002</v>
      </c>
      <c r="AD769" s="92">
        <v>5.0522999999999998</v>
      </c>
      <c r="AH769" s="92">
        <v>0.36480000000000001</v>
      </c>
      <c r="AI769" s="92">
        <v>1.1695</v>
      </c>
      <c r="AK769" s="92">
        <v>0.39779999999999999</v>
      </c>
      <c r="AL769" s="92">
        <v>1.2492000000000001</v>
      </c>
      <c r="AN769" s="92">
        <v>0.34710000000000002</v>
      </c>
      <c r="AO769" s="92">
        <v>1.1482000000000001</v>
      </c>
      <c r="AP769" s="92">
        <v>2.4163000000000001</v>
      </c>
      <c r="AQ769" s="92">
        <v>1.179</v>
      </c>
      <c r="AR769" s="92">
        <v>2.4331</v>
      </c>
      <c r="AX769" s="92">
        <v>2.1291000000000002</v>
      </c>
      <c r="AY769" s="92">
        <v>2.3186</v>
      </c>
      <c r="BA769" s="92">
        <v>5.2657999999999996</v>
      </c>
    </row>
    <row r="770" spans="1:53">
      <c r="A770" s="92">
        <v>0.35610000000000003</v>
      </c>
      <c r="B770" s="92">
        <v>1.1579999999999999</v>
      </c>
      <c r="D770" s="92">
        <v>5.3243</v>
      </c>
      <c r="H770" s="92">
        <v>0.40600000000000003</v>
      </c>
      <c r="I770" s="92">
        <v>1.2503</v>
      </c>
      <c r="K770" s="92">
        <v>0.4531</v>
      </c>
      <c r="L770" s="92">
        <v>1.3606</v>
      </c>
      <c r="M770" s="92">
        <v>3.2263999999999999</v>
      </c>
      <c r="N770" s="92">
        <v>0.3841</v>
      </c>
      <c r="O770" s="92">
        <v>1.2248000000000001</v>
      </c>
      <c r="Q770" s="92">
        <v>1.2592000000000001</v>
      </c>
      <c r="R770" s="92">
        <v>2.5926</v>
      </c>
      <c r="AA770" s="92">
        <v>0.31230000000000002</v>
      </c>
      <c r="AB770" s="92">
        <v>1.0760000000000001</v>
      </c>
      <c r="AC770" s="92">
        <v>2.2528999999999999</v>
      </c>
      <c r="AD770" s="92">
        <v>5.0537000000000001</v>
      </c>
      <c r="AH770" s="92">
        <v>0.36499999999999999</v>
      </c>
      <c r="AI770" s="92">
        <v>1.1698999999999999</v>
      </c>
      <c r="AK770" s="92">
        <v>0.39800000000000002</v>
      </c>
      <c r="AL770" s="92">
        <v>1.2497</v>
      </c>
      <c r="AN770" s="92">
        <v>0.3473</v>
      </c>
      <c r="AO770" s="92">
        <v>1.1486000000000001</v>
      </c>
      <c r="AP770" s="92">
        <v>2.4171999999999998</v>
      </c>
      <c r="AQ770" s="92">
        <v>1.1794</v>
      </c>
      <c r="AR770" s="92">
        <v>2.4340000000000002</v>
      </c>
      <c r="AX770" s="92">
        <v>2.1299000000000001</v>
      </c>
      <c r="AY770" s="92">
        <v>2.3195000000000001</v>
      </c>
      <c r="BA770" s="92">
        <v>5.2678000000000003</v>
      </c>
    </row>
    <row r="771" spans="1:53">
      <c r="A771" s="92">
        <v>0.35630000000000001</v>
      </c>
      <c r="B771" s="92">
        <v>1.1584000000000001</v>
      </c>
      <c r="D771" s="92">
        <v>5.3258999999999999</v>
      </c>
      <c r="H771" s="92">
        <v>0.40620000000000001</v>
      </c>
      <c r="I771" s="92">
        <v>1.2506999999999999</v>
      </c>
      <c r="K771" s="92">
        <v>0.45329999999999998</v>
      </c>
      <c r="L771" s="92">
        <v>1.3611</v>
      </c>
      <c r="M771" s="92">
        <v>3.2273999999999998</v>
      </c>
      <c r="N771" s="92">
        <v>0.38429999999999997</v>
      </c>
      <c r="O771" s="92">
        <v>1.2253000000000001</v>
      </c>
      <c r="Q771" s="92">
        <v>1.2596000000000001</v>
      </c>
      <c r="R771" s="92">
        <v>2.5935000000000001</v>
      </c>
      <c r="AA771" s="92">
        <v>0.31240000000000001</v>
      </c>
      <c r="AB771" s="92">
        <v>1.0764</v>
      </c>
      <c r="AC771" s="92">
        <v>2.2536</v>
      </c>
      <c r="AD771" s="92">
        <v>5.0552000000000001</v>
      </c>
      <c r="AH771" s="92">
        <v>0.36520000000000002</v>
      </c>
      <c r="AI771" s="92">
        <v>1.1704000000000001</v>
      </c>
      <c r="AK771" s="92">
        <v>0.3982</v>
      </c>
      <c r="AL771" s="92">
        <v>1.2502</v>
      </c>
      <c r="AN771" s="92">
        <v>0.34749999999999998</v>
      </c>
      <c r="AO771" s="92">
        <v>1.149</v>
      </c>
      <c r="AP771" s="92">
        <v>2.4180000000000001</v>
      </c>
      <c r="AQ771" s="92">
        <v>1.1798</v>
      </c>
      <c r="AR771" s="92">
        <v>2.4348000000000001</v>
      </c>
      <c r="AX771" s="92">
        <v>2.1307</v>
      </c>
      <c r="AY771" s="92">
        <v>2.3205</v>
      </c>
      <c r="BA771" s="92">
        <v>5.2698999999999998</v>
      </c>
    </row>
    <row r="772" spans="1:53">
      <c r="A772" s="92">
        <v>0.35649999999999998</v>
      </c>
      <c r="B772" s="92">
        <v>1.1588000000000001</v>
      </c>
      <c r="D772" s="92">
        <v>5.3274999999999997</v>
      </c>
      <c r="H772" s="92">
        <v>0.40639999999999998</v>
      </c>
      <c r="I772" s="92">
        <v>1.2512000000000001</v>
      </c>
      <c r="K772" s="92">
        <v>0.4536</v>
      </c>
      <c r="L772" s="92">
        <v>1.3615999999999999</v>
      </c>
      <c r="M772" s="92">
        <v>3.2284000000000002</v>
      </c>
      <c r="N772" s="92">
        <v>0.3846</v>
      </c>
      <c r="O772" s="92">
        <v>1.2257</v>
      </c>
      <c r="Q772" s="92">
        <v>1.26</v>
      </c>
      <c r="R772" s="92">
        <v>2.5943000000000001</v>
      </c>
      <c r="AA772" s="92">
        <v>0.31259999999999999</v>
      </c>
      <c r="AB772" s="92">
        <v>1.0767</v>
      </c>
      <c r="AC772" s="92">
        <v>2.2544</v>
      </c>
      <c r="AD772" s="92">
        <v>5.0567000000000002</v>
      </c>
      <c r="AH772" s="92">
        <v>0.3654</v>
      </c>
      <c r="AI772" s="92">
        <v>1.1708000000000001</v>
      </c>
      <c r="AK772" s="92">
        <v>0.39839999999999998</v>
      </c>
      <c r="AL772" s="92">
        <v>1.2505999999999999</v>
      </c>
      <c r="AN772" s="92">
        <v>0.34770000000000001</v>
      </c>
      <c r="AO772" s="92">
        <v>1.1494</v>
      </c>
      <c r="AP772" s="92">
        <v>2.4188000000000001</v>
      </c>
      <c r="AQ772" s="92">
        <v>1.1800999999999999</v>
      </c>
      <c r="AR772" s="92">
        <v>2.4356</v>
      </c>
      <c r="AX772" s="92">
        <v>2.1315</v>
      </c>
      <c r="AY772" s="92">
        <v>2.3214000000000001</v>
      </c>
      <c r="BA772" s="92">
        <v>5.2720000000000002</v>
      </c>
    </row>
    <row r="773" spans="1:53">
      <c r="A773" s="92">
        <v>0.35670000000000002</v>
      </c>
      <c r="B773" s="92">
        <v>1.1592</v>
      </c>
      <c r="D773" s="92">
        <v>5.3291000000000004</v>
      </c>
      <c r="H773" s="92">
        <v>0.40670000000000001</v>
      </c>
      <c r="I773" s="92">
        <v>1.2516</v>
      </c>
      <c r="K773" s="92">
        <v>0.45390000000000003</v>
      </c>
      <c r="L773" s="92">
        <v>1.3621000000000001</v>
      </c>
      <c r="M773" s="92">
        <v>3.2294</v>
      </c>
      <c r="N773" s="92">
        <v>0.38479999999999998</v>
      </c>
      <c r="O773" s="92">
        <v>1.2261</v>
      </c>
      <c r="Q773" s="92">
        <v>1.2605</v>
      </c>
      <c r="R773" s="92">
        <v>2.5952000000000002</v>
      </c>
      <c r="AA773" s="92">
        <v>0.31280000000000002</v>
      </c>
      <c r="AB773" s="92">
        <v>1.0770999999999999</v>
      </c>
      <c r="AC773" s="92">
        <v>2.2551000000000001</v>
      </c>
      <c r="AD773" s="92">
        <v>5.0580999999999996</v>
      </c>
      <c r="AH773" s="92">
        <v>0.36559999999999998</v>
      </c>
      <c r="AI773" s="92">
        <v>1.1712</v>
      </c>
      <c r="AK773" s="92">
        <v>0.3987</v>
      </c>
      <c r="AL773" s="92">
        <v>1.2511000000000001</v>
      </c>
      <c r="AN773" s="92">
        <v>0.34789999999999999</v>
      </c>
      <c r="AO773" s="92">
        <v>1.1498999999999999</v>
      </c>
      <c r="AP773" s="92">
        <v>2.4197000000000002</v>
      </c>
      <c r="AQ773" s="92">
        <v>1.1805000000000001</v>
      </c>
      <c r="AR773" s="92">
        <v>2.4363999999999999</v>
      </c>
      <c r="AX773" s="92">
        <v>2.1324000000000001</v>
      </c>
      <c r="AY773" s="92">
        <v>2.3222999999999998</v>
      </c>
      <c r="BA773" s="92">
        <v>5.274</v>
      </c>
    </row>
    <row r="774" spans="1:53">
      <c r="A774" s="92">
        <v>0.3569</v>
      </c>
      <c r="B774" s="92">
        <v>1.1596</v>
      </c>
      <c r="D774" s="92">
        <v>5.3307000000000002</v>
      </c>
      <c r="H774" s="92">
        <v>0.40689999999999998</v>
      </c>
      <c r="I774" s="92">
        <v>1.252</v>
      </c>
      <c r="K774" s="92">
        <v>0.4541</v>
      </c>
      <c r="L774" s="92">
        <v>1.3626</v>
      </c>
      <c r="M774" s="92">
        <v>3.2305000000000001</v>
      </c>
      <c r="N774" s="92">
        <v>0.38500000000000001</v>
      </c>
      <c r="O774" s="92">
        <v>1.2265999999999999</v>
      </c>
      <c r="Q774" s="92">
        <v>1.2608999999999999</v>
      </c>
      <c r="R774" s="92">
        <v>2.5960000000000001</v>
      </c>
      <c r="AA774" s="92">
        <v>0.313</v>
      </c>
      <c r="AB774" s="92">
        <v>1.0773999999999999</v>
      </c>
      <c r="AC774" s="92">
        <v>2.2557999999999998</v>
      </c>
      <c r="AD774" s="92">
        <v>5.0595999999999997</v>
      </c>
      <c r="AH774" s="92">
        <v>0.36580000000000001</v>
      </c>
      <c r="AI774" s="92">
        <v>1.1716</v>
      </c>
      <c r="AK774" s="92">
        <v>0.39889999999999998</v>
      </c>
      <c r="AL774" s="92">
        <v>1.2516</v>
      </c>
      <c r="AN774" s="92">
        <v>0.34810000000000002</v>
      </c>
      <c r="AO774" s="92">
        <v>1.1503000000000001</v>
      </c>
      <c r="AP774" s="92">
        <v>2.4205000000000001</v>
      </c>
      <c r="AQ774" s="92">
        <v>1.1809000000000001</v>
      </c>
      <c r="AR774" s="92">
        <v>2.4371999999999998</v>
      </c>
      <c r="AX774" s="92">
        <v>2.1332</v>
      </c>
      <c r="AY774" s="92">
        <v>2.3233000000000001</v>
      </c>
      <c r="BA774" s="92">
        <v>5.2760999999999996</v>
      </c>
    </row>
    <row r="775" spans="1:53">
      <c r="A775" s="92">
        <v>0.35709999999999997</v>
      </c>
      <c r="B775" s="92">
        <v>1.1599999999999999</v>
      </c>
      <c r="D775" s="92">
        <v>5.3323999999999998</v>
      </c>
      <c r="H775" s="92">
        <v>0.40710000000000002</v>
      </c>
      <c r="I775" s="92">
        <v>1.2524999999999999</v>
      </c>
      <c r="K775" s="92">
        <v>0.45440000000000003</v>
      </c>
      <c r="L775" s="92">
        <v>1.3632</v>
      </c>
      <c r="M775" s="92">
        <v>3.2315</v>
      </c>
      <c r="N775" s="92">
        <v>0.38519999999999999</v>
      </c>
      <c r="O775" s="92">
        <v>1.2270000000000001</v>
      </c>
      <c r="Q775" s="92">
        <v>1.2613000000000001</v>
      </c>
      <c r="R775" s="92">
        <v>2.5969000000000002</v>
      </c>
      <c r="AA775" s="92">
        <v>0.31309999999999999</v>
      </c>
      <c r="AB775" s="92">
        <v>1.0778000000000001</v>
      </c>
      <c r="AC775" s="92">
        <v>2.2566000000000002</v>
      </c>
      <c r="AD775" s="92">
        <v>5.0610999999999997</v>
      </c>
      <c r="AH775" s="92">
        <v>0.36599999999999999</v>
      </c>
      <c r="AI775" s="92">
        <v>1.1720999999999999</v>
      </c>
      <c r="AK775" s="92">
        <v>0.39910000000000001</v>
      </c>
      <c r="AL775" s="92">
        <v>1.252</v>
      </c>
      <c r="AN775" s="92">
        <v>0.3483</v>
      </c>
      <c r="AO775" s="92">
        <v>1.1507000000000001</v>
      </c>
      <c r="AP775" s="92">
        <v>2.4213</v>
      </c>
      <c r="AQ775" s="92">
        <v>1.1813</v>
      </c>
      <c r="AR775" s="92">
        <v>2.4380000000000002</v>
      </c>
      <c r="AX775" s="92">
        <v>2.1339999999999999</v>
      </c>
      <c r="AY775" s="92">
        <v>2.3241999999999998</v>
      </c>
      <c r="BA775" s="92">
        <v>5.2782</v>
      </c>
    </row>
    <row r="776" spans="1:53">
      <c r="A776" s="92">
        <v>0.35730000000000001</v>
      </c>
      <c r="B776" s="92">
        <v>1.1604000000000001</v>
      </c>
      <c r="D776" s="92">
        <v>5.3339999999999996</v>
      </c>
      <c r="H776" s="92">
        <v>0.4073</v>
      </c>
      <c r="I776" s="92">
        <v>1.2528999999999999</v>
      </c>
      <c r="K776" s="92">
        <v>0.4546</v>
      </c>
      <c r="L776" s="92">
        <v>1.3636999999999999</v>
      </c>
      <c r="M776" s="92">
        <v>3.2324999999999999</v>
      </c>
      <c r="N776" s="92">
        <v>0.38540000000000002</v>
      </c>
      <c r="O776" s="92">
        <v>1.2274</v>
      </c>
      <c r="Q776" s="92">
        <v>1.2617</v>
      </c>
      <c r="R776" s="92">
        <v>2.5977000000000001</v>
      </c>
      <c r="AA776" s="92">
        <v>0.31330000000000002</v>
      </c>
      <c r="AB776" s="92">
        <v>1.0782</v>
      </c>
      <c r="AC776" s="92">
        <v>2.2572999999999999</v>
      </c>
      <c r="AD776" s="92">
        <v>5.0625999999999998</v>
      </c>
      <c r="AH776" s="92">
        <v>0.36620000000000003</v>
      </c>
      <c r="AI776" s="92">
        <v>1.1725000000000001</v>
      </c>
      <c r="AK776" s="92">
        <v>0.39939999999999998</v>
      </c>
      <c r="AL776" s="92">
        <v>1.2524999999999999</v>
      </c>
      <c r="AN776" s="92">
        <v>0.34849999999999998</v>
      </c>
      <c r="AO776" s="92">
        <v>1.1511</v>
      </c>
      <c r="AP776" s="92">
        <v>2.4222000000000001</v>
      </c>
      <c r="AQ776" s="92">
        <v>1.1817</v>
      </c>
      <c r="AR776" s="92">
        <v>2.4388000000000001</v>
      </c>
      <c r="AX776" s="92">
        <v>2.1347999999999998</v>
      </c>
      <c r="AY776" s="92">
        <v>2.3250999999999999</v>
      </c>
      <c r="BA776" s="92">
        <v>5.2803000000000004</v>
      </c>
    </row>
    <row r="777" spans="1:53">
      <c r="A777" s="92">
        <v>0.35749999999999998</v>
      </c>
      <c r="B777" s="92">
        <v>1.1608000000000001</v>
      </c>
      <c r="D777" s="92">
        <v>5.3356000000000003</v>
      </c>
      <c r="H777" s="92">
        <v>0.40749999999999997</v>
      </c>
      <c r="I777" s="92">
        <v>1.2534000000000001</v>
      </c>
      <c r="K777" s="92">
        <v>0.45490000000000003</v>
      </c>
      <c r="L777" s="92">
        <v>1.3642000000000001</v>
      </c>
      <c r="M777" s="92">
        <v>3.2334999999999998</v>
      </c>
      <c r="N777" s="92">
        <v>0.3856</v>
      </c>
      <c r="O777" s="92">
        <v>1.2279</v>
      </c>
      <c r="Q777" s="92">
        <v>1.2622</v>
      </c>
      <c r="R777" s="92">
        <v>2.5985999999999998</v>
      </c>
      <c r="AA777" s="92">
        <v>0.3135</v>
      </c>
      <c r="AB777" s="92">
        <v>1.0785</v>
      </c>
      <c r="AC777" s="92">
        <v>2.258</v>
      </c>
      <c r="AD777" s="92">
        <v>5.0640000000000001</v>
      </c>
      <c r="AH777" s="92">
        <v>0.3664</v>
      </c>
      <c r="AI777" s="92">
        <v>1.1729000000000001</v>
      </c>
      <c r="AK777" s="92">
        <v>0.39960000000000001</v>
      </c>
      <c r="AL777" s="92">
        <v>1.2529999999999999</v>
      </c>
      <c r="AN777" s="92">
        <v>0.34870000000000001</v>
      </c>
      <c r="AO777" s="92">
        <v>1.1516</v>
      </c>
      <c r="AP777" s="92">
        <v>2.423</v>
      </c>
      <c r="AQ777" s="92">
        <v>1.1820999999999999</v>
      </c>
      <c r="AR777" s="92">
        <v>2.4396</v>
      </c>
      <c r="AX777" s="92">
        <v>2.1356000000000002</v>
      </c>
      <c r="AY777" s="92">
        <v>2.3260999999999998</v>
      </c>
      <c r="BA777" s="92">
        <v>5.2823000000000002</v>
      </c>
    </row>
    <row r="778" spans="1:53">
      <c r="A778" s="92">
        <v>0.35770000000000002</v>
      </c>
      <c r="B778" s="92">
        <v>1.1612</v>
      </c>
      <c r="D778" s="92">
        <v>5.3372000000000002</v>
      </c>
      <c r="H778" s="92">
        <v>0.40770000000000001</v>
      </c>
      <c r="I778" s="92">
        <v>1.2538</v>
      </c>
      <c r="K778" s="92">
        <v>0.4551</v>
      </c>
      <c r="L778" s="92">
        <v>1.3647</v>
      </c>
      <c r="M778" s="92">
        <v>3.2345999999999999</v>
      </c>
      <c r="N778" s="92">
        <v>0.38590000000000002</v>
      </c>
      <c r="O778" s="92">
        <v>1.2282999999999999</v>
      </c>
      <c r="Q778" s="92">
        <v>1.2625999999999999</v>
      </c>
      <c r="R778" s="92">
        <v>2.5994000000000002</v>
      </c>
      <c r="AA778" s="92">
        <v>0.31369999999999998</v>
      </c>
      <c r="AB778" s="92">
        <v>1.0789</v>
      </c>
      <c r="AC778" s="92">
        <v>2.2587000000000002</v>
      </c>
      <c r="AD778" s="92">
        <v>5.0655000000000001</v>
      </c>
      <c r="AH778" s="92">
        <v>0.36659999999999998</v>
      </c>
      <c r="AI778" s="92">
        <v>1.1733</v>
      </c>
      <c r="AK778" s="92">
        <v>0.39979999999999999</v>
      </c>
      <c r="AL778" s="92">
        <v>1.2534000000000001</v>
      </c>
      <c r="AN778" s="92">
        <v>0.34889999999999999</v>
      </c>
      <c r="AO778" s="92">
        <v>1.1519999999999999</v>
      </c>
      <c r="AP778" s="92">
        <v>2.4239000000000002</v>
      </c>
      <c r="AQ778" s="92">
        <v>1.1825000000000001</v>
      </c>
      <c r="AR778" s="92">
        <v>2.4405000000000001</v>
      </c>
      <c r="AX778" s="92">
        <v>2.1364000000000001</v>
      </c>
      <c r="AY778" s="92">
        <v>2.327</v>
      </c>
      <c r="BA778" s="92">
        <v>5.2843999999999998</v>
      </c>
    </row>
    <row r="779" spans="1:53">
      <c r="A779" s="92">
        <v>0.3579</v>
      </c>
      <c r="B779" s="92">
        <v>1.1616</v>
      </c>
      <c r="D779" s="92">
        <v>5.3388</v>
      </c>
      <c r="H779" s="92">
        <v>0.40789999999999998</v>
      </c>
      <c r="I779" s="92">
        <v>1.2543</v>
      </c>
      <c r="K779" s="92">
        <v>0.45540000000000003</v>
      </c>
      <c r="L779" s="92">
        <v>1.3652</v>
      </c>
      <c r="M779" s="92">
        <v>3.2355999999999998</v>
      </c>
      <c r="N779" s="92">
        <v>0.3861</v>
      </c>
      <c r="O779" s="92">
        <v>1.2287999999999999</v>
      </c>
      <c r="Q779" s="92">
        <v>1.2629999999999999</v>
      </c>
      <c r="R779" s="92">
        <v>3.0003000000000002</v>
      </c>
      <c r="AA779" s="92">
        <v>0.31380000000000002</v>
      </c>
      <c r="AB779" s="92">
        <v>1.0792999999999999</v>
      </c>
      <c r="AC779" s="92">
        <v>2.2595000000000001</v>
      </c>
      <c r="AD779" s="92">
        <v>5.0670000000000002</v>
      </c>
      <c r="AH779" s="92">
        <v>0.36680000000000001</v>
      </c>
      <c r="AI779" s="92">
        <v>1.1738</v>
      </c>
      <c r="AK779" s="92">
        <v>0.4</v>
      </c>
      <c r="AL779" s="92">
        <v>1.2539</v>
      </c>
      <c r="AN779" s="92">
        <v>0.34910000000000002</v>
      </c>
      <c r="AO779" s="92">
        <v>1.1524000000000001</v>
      </c>
      <c r="AP779" s="92">
        <v>2.4247000000000001</v>
      </c>
      <c r="AQ779" s="92">
        <v>1.1829000000000001</v>
      </c>
      <c r="AR779" s="92">
        <v>2.4413</v>
      </c>
      <c r="AX779" s="92">
        <v>2.1372</v>
      </c>
      <c r="AY779" s="92">
        <v>2.3279000000000001</v>
      </c>
      <c r="BA779" s="92">
        <v>5.2865000000000002</v>
      </c>
    </row>
    <row r="780" spans="1:53">
      <c r="A780" s="92">
        <v>0.35809999999999997</v>
      </c>
      <c r="B780" s="92">
        <v>1.1619999999999999</v>
      </c>
      <c r="D780" s="92">
        <v>5.3403999999999998</v>
      </c>
      <c r="H780" s="92">
        <v>0.40820000000000001</v>
      </c>
      <c r="I780" s="92">
        <v>1.2546999999999999</v>
      </c>
      <c r="K780" s="92">
        <v>0.45569999999999999</v>
      </c>
      <c r="L780" s="92">
        <v>1.3657999999999999</v>
      </c>
      <c r="M780" s="92">
        <v>3.2366000000000001</v>
      </c>
      <c r="N780" s="92">
        <v>0.38629999999999998</v>
      </c>
      <c r="O780" s="92">
        <v>1.2292000000000001</v>
      </c>
      <c r="Q780" s="92">
        <v>1.2634000000000001</v>
      </c>
      <c r="R780" s="92">
        <v>3.0011999999999999</v>
      </c>
      <c r="AA780" s="92">
        <v>0.314</v>
      </c>
      <c r="AB780" s="92">
        <v>1.0795999999999999</v>
      </c>
      <c r="AC780" s="92">
        <v>2.2602000000000002</v>
      </c>
      <c r="AD780" s="92">
        <v>5.0683999999999996</v>
      </c>
      <c r="AH780" s="92">
        <v>0.36699999999999999</v>
      </c>
      <c r="AI780" s="92">
        <v>1.1741999999999999</v>
      </c>
      <c r="AK780" s="92">
        <v>0.40029999999999999</v>
      </c>
      <c r="AL780" s="92">
        <v>1.2544</v>
      </c>
      <c r="AN780" s="92">
        <v>0.3493</v>
      </c>
      <c r="AO780" s="92">
        <v>1.1528</v>
      </c>
      <c r="AP780" s="92">
        <v>2.4255</v>
      </c>
      <c r="AQ780" s="92">
        <v>1.1833</v>
      </c>
      <c r="AR780" s="92">
        <v>2.4420999999999999</v>
      </c>
      <c r="AX780" s="92">
        <v>2.1381000000000001</v>
      </c>
      <c r="AY780" s="92">
        <v>2.3289</v>
      </c>
      <c r="BA780" s="92">
        <v>5.2885999999999997</v>
      </c>
    </row>
    <row r="781" spans="1:53">
      <c r="A781" s="92">
        <v>0.35830000000000001</v>
      </c>
      <c r="B781" s="92">
        <v>1.1624000000000001</v>
      </c>
      <c r="D781" s="92">
        <v>5.3421000000000003</v>
      </c>
      <c r="H781" s="92">
        <v>0.40839999999999999</v>
      </c>
      <c r="I781" s="92">
        <v>1.2552000000000001</v>
      </c>
      <c r="K781" s="92">
        <v>0.45590000000000003</v>
      </c>
      <c r="L781" s="92">
        <v>1.3663000000000001</v>
      </c>
      <c r="M781" s="92">
        <v>3.2376</v>
      </c>
      <c r="N781" s="92">
        <v>0.38650000000000001</v>
      </c>
      <c r="O781" s="92">
        <v>1.2296</v>
      </c>
      <c r="Q781" s="92">
        <v>1.2639</v>
      </c>
      <c r="R781" s="92">
        <v>3.0019999999999998</v>
      </c>
      <c r="AA781" s="92">
        <v>0.31419999999999998</v>
      </c>
      <c r="AB781" s="92">
        <v>1.08</v>
      </c>
      <c r="AC781" s="92">
        <v>2.2608999999999999</v>
      </c>
      <c r="AD781" s="92">
        <v>5.0698999999999996</v>
      </c>
      <c r="AH781" s="92">
        <v>0.36720000000000003</v>
      </c>
      <c r="AI781" s="92">
        <v>1.1746000000000001</v>
      </c>
      <c r="AK781" s="92">
        <v>0.40050000000000002</v>
      </c>
      <c r="AL781" s="92">
        <v>1.2547999999999999</v>
      </c>
      <c r="AN781" s="92">
        <v>0.34960000000000002</v>
      </c>
      <c r="AO781" s="92">
        <v>1.1533</v>
      </c>
      <c r="AP781" s="92">
        <v>2.4264000000000001</v>
      </c>
      <c r="AQ781" s="92">
        <v>1.1837</v>
      </c>
      <c r="AR781" s="92">
        <v>2.4428999999999998</v>
      </c>
      <c r="AX781" s="92">
        <v>2.1389</v>
      </c>
      <c r="AY781" s="92">
        <v>2.3298000000000001</v>
      </c>
      <c r="BA781" s="92">
        <v>5.2907000000000002</v>
      </c>
    </row>
    <row r="782" spans="1:53">
      <c r="A782" s="92">
        <v>0.35849999999999999</v>
      </c>
      <c r="B782" s="92">
        <v>1.1628000000000001</v>
      </c>
      <c r="D782" s="92">
        <v>5.3437000000000001</v>
      </c>
      <c r="H782" s="92">
        <v>0.40860000000000002</v>
      </c>
      <c r="I782" s="92">
        <v>1.2556</v>
      </c>
      <c r="K782" s="92">
        <v>0.45619999999999999</v>
      </c>
      <c r="L782" s="92">
        <v>1.3668</v>
      </c>
      <c r="M782" s="92">
        <v>3.2387000000000001</v>
      </c>
      <c r="N782" s="92">
        <v>0.38669999999999999</v>
      </c>
      <c r="O782" s="92">
        <v>1.2301</v>
      </c>
      <c r="Q782" s="92">
        <v>1.2643</v>
      </c>
      <c r="R782" s="92">
        <v>3.0028999999999999</v>
      </c>
      <c r="AA782" s="92">
        <v>0.31440000000000001</v>
      </c>
      <c r="AB782" s="92">
        <v>1.0804</v>
      </c>
      <c r="AC782" s="92">
        <v>2.2616999999999998</v>
      </c>
      <c r="AD782" s="92">
        <v>5.0713999999999997</v>
      </c>
      <c r="AH782" s="92">
        <v>0.3674</v>
      </c>
      <c r="AI782" s="92">
        <v>1.175</v>
      </c>
      <c r="AK782" s="92">
        <v>0.4007</v>
      </c>
      <c r="AL782" s="92">
        <v>1.2553000000000001</v>
      </c>
      <c r="AN782" s="92">
        <v>0.3498</v>
      </c>
      <c r="AO782" s="92">
        <v>1.1536999999999999</v>
      </c>
      <c r="AP782" s="92">
        <v>2.4272</v>
      </c>
      <c r="AQ782" s="92">
        <v>1.1840999999999999</v>
      </c>
      <c r="AR782" s="92">
        <v>2.4437000000000002</v>
      </c>
      <c r="AX782" s="92">
        <v>2.1396999999999999</v>
      </c>
      <c r="AY782" s="92">
        <v>2.3307000000000002</v>
      </c>
      <c r="BA782" s="92">
        <v>5.2927999999999997</v>
      </c>
    </row>
    <row r="783" spans="1:53">
      <c r="A783" s="92">
        <v>0.35870000000000002</v>
      </c>
      <c r="B783" s="92">
        <v>1.1632</v>
      </c>
      <c r="D783" s="92">
        <v>5.3452999999999999</v>
      </c>
      <c r="H783" s="92">
        <v>0.4088</v>
      </c>
      <c r="I783" s="92">
        <v>1.2561</v>
      </c>
      <c r="K783" s="92">
        <v>0.45639999999999997</v>
      </c>
      <c r="L783" s="92">
        <v>1.3673</v>
      </c>
      <c r="M783" s="92">
        <v>3.2397</v>
      </c>
      <c r="N783" s="92">
        <v>0.38690000000000002</v>
      </c>
      <c r="O783" s="92">
        <v>1.2304999999999999</v>
      </c>
      <c r="Q783" s="92">
        <v>1.2646999999999999</v>
      </c>
      <c r="R783" s="92">
        <v>3.0036999999999998</v>
      </c>
      <c r="AA783" s="92">
        <v>0.31459999999999999</v>
      </c>
      <c r="AB783" s="92">
        <v>1.0807</v>
      </c>
      <c r="AC783" s="92">
        <v>2.2624</v>
      </c>
      <c r="AD783" s="92">
        <v>5.0728999999999997</v>
      </c>
      <c r="AH783" s="92">
        <v>0.36759999999999998</v>
      </c>
      <c r="AI783" s="92">
        <v>1.1755</v>
      </c>
      <c r="AK783" s="92">
        <v>0.40089999999999998</v>
      </c>
      <c r="AL783" s="92">
        <v>1.2558</v>
      </c>
      <c r="AN783" s="92">
        <v>0.35</v>
      </c>
      <c r="AO783" s="92">
        <v>1.1540999999999999</v>
      </c>
      <c r="AP783" s="92">
        <v>2.4281000000000001</v>
      </c>
      <c r="AQ783" s="92">
        <v>1.1845000000000001</v>
      </c>
      <c r="AR783" s="92">
        <v>2.4445000000000001</v>
      </c>
      <c r="AX783" s="92">
        <v>2.1404999999999998</v>
      </c>
      <c r="AY783" s="92">
        <v>2.3317000000000001</v>
      </c>
      <c r="BA783" s="92">
        <v>5.2949000000000002</v>
      </c>
    </row>
    <row r="784" spans="1:53">
      <c r="A784" s="92">
        <v>0.35880000000000001</v>
      </c>
      <c r="B784" s="92">
        <v>1.1636</v>
      </c>
      <c r="D784" s="92">
        <v>5.3468999999999998</v>
      </c>
      <c r="H784" s="92">
        <v>0.40899999999999997</v>
      </c>
      <c r="I784" s="92">
        <v>1.2565</v>
      </c>
      <c r="K784" s="92">
        <v>0.45669999999999999</v>
      </c>
      <c r="L784" s="92">
        <v>1.3678999999999999</v>
      </c>
      <c r="M784" s="92">
        <v>3.2406999999999999</v>
      </c>
      <c r="N784" s="92">
        <v>0.38719999999999999</v>
      </c>
      <c r="O784" s="92">
        <v>1.2309000000000001</v>
      </c>
      <c r="Q784" s="92">
        <v>1.2650999999999999</v>
      </c>
      <c r="R784" s="92">
        <v>3.0045999999999999</v>
      </c>
      <c r="AA784" s="92">
        <v>0.31469999999999998</v>
      </c>
      <c r="AB784" s="92">
        <v>1.0810999999999999</v>
      </c>
      <c r="AC784" s="92">
        <v>2.2631999999999999</v>
      </c>
      <c r="AD784" s="92">
        <v>5.0743999999999998</v>
      </c>
      <c r="AH784" s="92">
        <v>0.36780000000000002</v>
      </c>
      <c r="AI784" s="92">
        <v>1.1758999999999999</v>
      </c>
      <c r="AK784" s="92">
        <v>0.4012</v>
      </c>
      <c r="AL784" s="92">
        <v>1.2562</v>
      </c>
      <c r="AN784" s="92">
        <v>0.35020000000000001</v>
      </c>
      <c r="AO784" s="92">
        <v>1.1545000000000001</v>
      </c>
      <c r="AP784" s="92">
        <v>2.4289000000000001</v>
      </c>
      <c r="AQ784" s="92">
        <v>1.1849000000000001</v>
      </c>
      <c r="AR784" s="92">
        <v>2.4453</v>
      </c>
      <c r="AX784" s="92">
        <v>2.1413000000000002</v>
      </c>
      <c r="AY784" s="92">
        <v>2.3325999999999998</v>
      </c>
      <c r="BA784" s="92">
        <v>5.2968999999999999</v>
      </c>
    </row>
    <row r="785" spans="1:53">
      <c r="A785" s="92">
        <v>0.35899999999999999</v>
      </c>
      <c r="B785" s="92">
        <v>1.1639999999999999</v>
      </c>
      <c r="D785" s="92">
        <v>5.3484999999999996</v>
      </c>
      <c r="H785" s="92">
        <v>0.40920000000000001</v>
      </c>
      <c r="I785" s="92">
        <v>1.2569999999999999</v>
      </c>
      <c r="K785" s="92">
        <v>0.45700000000000002</v>
      </c>
      <c r="L785" s="92">
        <v>1.3684000000000001</v>
      </c>
      <c r="M785" s="92">
        <v>3.2416999999999998</v>
      </c>
      <c r="N785" s="92">
        <v>0.38740000000000002</v>
      </c>
      <c r="O785" s="92">
        <v>1.2314000000000001</v>
      </c>
      <c r="Q785" s="92">
        <v>1.2656000000000001</v>
      </c>
      <c r="R785" s="92">
        <v>3.0053999999999998</v>
      </c>
      <c r="AA785" s="92">
        <v>0.31490000000000001</v>
      </c>
      <c r="AB785" s="92">
        <v>1.0814999999999999</v>
      </c>
      <c r="AC785" s="92">
        <v>2.2639</v>
      </c>
      <c r="AD785" s="92">
        <v>5.0758000000000001</v>
      </c>
      <c r="AH785" s="92">
        <v>0.36799999999999999</v>
      </c>
      <c r="AI785" s="92">
        <v>1.1762999999999999</v>
      </c>
      <c r="AK785" s="92">
        <v>0.40139999999999998</v>
      </c>
      <c r="AL785" s="92">
        <v>1.2566999999999999</v>
      </c>
      <c r="AN785" s="92">
        <v>0.35039999999999999</v>
      </c>
      <c r="AO785" s="92">
        <v>1.155</v>
      </c>
      <c r="AP785" s="92">
        <v>2.4297</v>
      </c>
      <c r="AQ785" s="92">
        <v>1.1853</v>
      </c>
      <c r="AR785" s="92">
        <v>2.4462000000000002</v>
      </c>
      <c r="AX785" s="92">
        <v>2.1421999999999999</v>
      </c>
      <c r="AY785" s="92">
        <v>2.3334999999999999</v>
      </c>
      <c r="BA785" s="92">
        <v>5.2990000000000004</v>
      </c>
    </row>
    <row r="786" spans="1:53">
      <c r="A786" s="92">
        <v>0.35920000000000002</v>
      </c>
      <c r="B786" s="92">
        <v>1.1644000000000001</v>
      </c>
      <c r="D786" s="92">
        <v>5.3502000000000001</v>
      </c>
      <c r="H786" s="92">
        <v>0.40949999999999998</v>
      </c>
      <c r="I786" s="92">
        <v>1.2574000000000001</v>
      </c>
      <c r="K786" s="92">
        <v>0.4572</v>
      </c>
      <c r="L786" s="92">
        <v>1.3689</v>
      </c>
      <c r="M786" s="92">
        <v>3.2427999999999999</v>
      </c>
      <c r="N786" s="92">
        <v>0.3876</v>
      </c>
      <c r="O786" s="92">
        <v>1.2318</v>
      </c>
      <c r="Q786" s="92">
        <v>1.266</v>
      </c>
      <c r="R786" s="92">
        <v>3.0063</v>
      </c>
      <c r="AA786" s="92">
        <v>0.31509999999999999</v>
      </c>
      <c r="AB786" s="92">
        <v>1.0819000000000001</v>
      </c>
      <c r="AC786" s="92">
        <v>2.2646000000000002</v>
      </c>
      <c r="AD786" s="92">
        <v>5.0773000000000001</v>
      </c>
      <c r="AH786" s="92">
        <v>0.36820000000000003</v>
      </c>
      <c r="AI786" s="92">
        <v>1.1767000000000001</v>
      </c>
      <c r="AK786" s="92">
        <v>0.40160000000000001</v>
      </c>
      <c r="AL786" s="92">
        <v>1.2572000000000001</v>
      </c>
      <c r="AN786" s="92">
        <v>0.35060000000000002</v>
      </c>
      <c r="AO786" s="92">
        <v>1.1554</v>
      </c>
      <c r="AP786" s="92">
        <v>2.4306000000000001</v>
      </c>
      <c r="AQ786" s="92">
        <v>1.1857</v>
      </c>
      <c r="AR786" s="92">
        <v>2.4470000000000001</v>
      </c>
      <c r="AX786" s="92">
        <v>2.1429999999999998</v>
      </c>
      <c r="AY786" s="92">
        <v>2.3344999999999998</v>
      </c>
      <c r="BA786" s="92">
        <v>5.3010999999999999</v>
      </c>
    </row>
    <row r="787" spans="1:53">
      <c r="A787" s="92">
        <v>0.3594</v>
      </c>
      <c r="B787" s="92">
        <v>1.1648000000000001</v>
      </c>
      <c r="D787" s="92">
        <v>5.3517999999999999</v>
      </c>
      <c r="H787" s="92">
        <v>0.40970000000000001</v>
      </c>
      <c r="I787" s="92">
        <v>1.2579</v>
      </c>
      <c r="K787" s="92">
        <v>0.45750000000000002</v>
      </c>
      <c r="L787" s="92">
        <v>1.3694</v>
      </c>
      <c r="M787" s="92">
        <v>3.2437999999999998</v>
      </c>
      <c r="N787" s="92">
        <v>0.38779999999999998</v>
      </c>
      <c r="O787" s="92">
        <v>1.2323</v>
      </c>
      <c r="Q787" s="92">
        <v>1.2664</v>
      </c>
      <c r="R787" s="92">
        <v>3.0072000000000001</v>
      </c>
      <c r="AA787" s="92">
        <v>0.31530000000000002</v>
      </c>
      <c r="AB787" s="92">
        <v>1.0822000000000001</v>
      </c>
      <c r="AC787" s="92">
        <v>2.2654000000000001</v>
      </c>
      <c r="AD787" s="92">
        <v>5.0788000000000002</v>
      </c>
      <c r="AH787" s="92">
        <v>0.36849999999999999</v>
      </c>
      <c r="AI787" s="92">
        <v>1.1772</v>
      </c>
      <c r="AK787" s="92">
        <v>0.40189999999999998</v>
      </c>
      <c r="AL787" s="92">
        <v>1.2576000000000001</v>
      </c>
      <c r="AN787" s="92">
        <v>0.3508</v>
      </c>
      <c r="AO787" s="92">
        <v>1.1557999999999999</v>
      </c>
      <c r="AP787" s="92">
        <v>2.4314</v>
      </c>
      <c r="AQ787" s="92">
        <v>1.1860999999999999</v>
      </c>
      <c r="AR787" s="92">
        <v>2.4478</v>
      </c>
      <c r="AX787" s="92">
        <v>2.1438000000000001</v>
      </c>
      <c r="AY787" s="92">
        <v>2.3353999999999999</v>
      </c>
      <c r="BA787" s="92">
        <v>5.3032000000000004</v>
      </c>
    </row>
    <row r="788" spans="1:53">
      <c r="A788" s="92">
        <v>0.35959999999999998</v>
      </c>
      <c r="B788" s="92">
        <v>1.1652</v>
      </c>
      <c r="D788" s="92">
        <v>5.3533999999999997</v>
      </c>
      <c r="H788" s="92">
        <v>0.40989999999999999</v>
      </c>
      <c r="I788" s="92">
        <v>1.2583</v>
      </c>
      <c r="K788" s="92">
        <v>0.4577</v>
      </c>
      <c r="L788" s="92">
        <v>1.3698999999999999</v>
      </c>
      <c r="M788" s="92">
        <v>3.2448000000000001</v>
      </c>
      <c r="N788" s="92">
        <v>0.38800000000000001</v>
      </c>
      <c r="O788" s="92">
        <v>1.2326999999999999</v>
      </c>
      <c r="Q788" s="92">
        <v>1.2668999999999999</v>
      </c>
      <c r="R788" s="92">
        <v>3.008</v>
      </c>
      <c r="AA788" s="92">
        <v>0.31540000000000001</v>
      </c>
      <c r="AB788" s="92">
        <v>1.0826</v>
      </c>
      <c r="AC788" s="92">
        <v>2.2660999999999998</v>
      </c>
      <c r="AD788" s="92">
        <v>5.0803000000000003</v>
      </c>
      <c r="AH788" s="92">
        <v>0.36870000000000003</v>
      </c>
      <c r="AI788" s="92">
        <v>1.1776</v>
      </c>
      <c r="AK788" s="92">
        <v>0.40210000000000001</v>
      </c>
      <c r="AL788" s="92">
        <v>1.2581</v>
      </c>
      <c r="AN788" s="92">
        <v>0.35099999999999998</v>
      </c>
      <c r="AO788" s="92">
        <v>1.1563000000000001</v>
      </c>
      <c r="AP788" s="92">
        <v>2.4323000000000001</v>
      </c>
      <c r="AQ788" s="92">
        <v>1.1865000000000001</v>
      </c>
      <c r="AR788" s="92">
        <v>2.4485999999999999</v>
      </c>
      <c r="AX788" s="92">
        <v>2.1446000000000001</v>
      </c>
      <c r="AY788" s="92">
        <v>2.3363999999999998</v>
      </c>
      <c r="BA788" s="92">
        <v>5.3052999999999999</v>
      </c>
    </row>
    <row r="789" spans="1:53">
      <c r="A789" s="92">
        <v>0.35980000000000001</v>
      </c>
      <c r="B789" s="92">
        <v>1.1656</v>
      </c>
      <c r="D789" s="92">
        <v>5.3551000000000002</v>
      </c>
      <c r="H789" s="92">
        <v>0.41010000000000002</v>
      </c>
      <c r="I789" s="92">
        <v>1.2587999999999999</v>
      </c>
      <c r="K789" s="92">
        <v>0.45800000000000002</v>
      </c>
      <c r="L789" s="92">
        <v>1.3705000000000001</v>
      </c>
      <c r="M789" s="92">
        <v>3.2458999999999998</v>
      </c>
      <c r="N789" s="92">
        <v>0.38829999999999998</v>
      </c>
      <c r="O789" s="92">
        <v>1.2331000000000001</v>
      </c>
      <c r="Q789" s="92">
        <v>1.2673000000000001</v>
      </c>
      <c r="R789" s="92">
        <v>3.0089000000000001</v>
      </c>
      <c r="AA789" s="92">
        <v>0.31559999999999999</v>
      </c>
      <c r="AB789" s="92">
        <v>1.083</v>
      </c>
      <c r="AC789" s="92">
        <v>2.2667999999999999</v>
      </c>
      <c r="AD789" s="92">
        <v>5.0818000000000003</v>
      </c>
      <c r="AH789" s="92">
        <v>0.36890000000000001</v>
      </c>
      <c r="AI789" s="92">
        <v>1.1779999999999999</v>
      </c>
      <c r="AK789" s="92">
        <v>0.40229999999999999</v>
      </c>
      <c r="AL789" s="92">
        <v>1.2585999999999999</v>
      </c>
      <c r="AN789" s="92">
        <v>0.35120000000000001</v>
      </c>
      <c r="AO789" s="92">
        <v>1.1567000000000001</v>
      </c>
      <c r="AP789" s="92">
        <v>2.4331</v>
      </c>
      <c r="AQ789" s="92">
        <v>1.1869000000000001</v>
      </c>
      <c r="AR789" s="92">
        <v>2.4493999999999998</v>
      </c>
      <c r="AX789" s="92">
        <v>2.1454</v>
      </c>
      <c r="AY789" s="92">
        <v>2.3372999999999999</v>
      </c>
      <c r="BA789" s="92">
        <v>5.3074000000000003</v>
      </c>
    </row>
    <row r="790" spans="1:53">
      <c r="A790" s="92">
        <v>0.36</v>
      </c>
      <c r="B790" s="92">
        <v>1.1659999999999999</v>
      </c>
      <c r="D790" s="92">
        <v>5.3567</v>
      </c>
      <c r="H790" s="92">
        <v>0.4103</v>
      </c>
      <c r="I790" s="92">
        <v>1.2592000000000001</v>
      </c>
      <c r="K790" s="92">
        <v>0.45829999999999999</v>
      </c>
      <c r="L790" s="92">
        <v>1.371</v>
      </c>
      <c r="M790" s="92">
        <v>3.2469000000000001</v>
      </c>
      <c r="N790" s="92">
        <v>0.38850000000000001</v>
      </c>
      <c r="O790" s="92">
        <v>1.2336</v>
      </c>
      <c r="Q790" s="92">
        <v>1.2677</v>
      </c>
      <c r="R790" s="92">
        <v>3.0097999999999998</v>
      </c>
      <c r="AA790" s="92">
        <v>0.31580000000000003</v>
      </c>
      <c r="AB790" s="92">
        <v>1.0832999999999999</v>
      </c>
      <c r="AC790" s="92">
        <v>2.2675999999999998</v>
      </c>
      <c r="AD790" s="92">
        <v>5.0831999999999997</v>
      </c>
      <c r="AH790" s="92">
        <v>0.36909999999999998</v>
      </c>
      <c r="AI790" s="92">
        <v>1.1785000000000001</v>
      </c>
      <c r="AK790" s="92">
        <v>0.40260000000000001</v>
      </c>
      <c r="AL790" s="92">
        <v>1.2591000000000001</v>
      </c>
      <c r="AN790" s="92">
        <v>0.35139999999999999</v>
      </c>
      <c r="AO790" s="92">
        <v>1.1571</v>
      </c>
      <c r="AP790" s="92">
        <v>2.4340000000000002</v>
      </c>
      <c r="AQ790" s="92">
        <v>1.1873</v>
      </c>
      <c r="AR790" s="92">
        <v>2.4502999999999999</v>
      </c>
      <c r="AX790" s="92">
        <v>2.1463000000000001</v>
      </c>
      <c r="AY790" s="92">
        <v>2.3382000000000001</v>
      </c>
      <c r="BA790" s="92">
        <v>5.3094999999999999</v>
      </c>
    </row>
    <row r="791" spans="1:53">
      <c r="A791" s="92">
        <v>0.36020000000000002</v>
      </c>
      <c r="B791" s="92">
        <v>1.1664000000000001</v>
      </c>
      <c r="D791" s="92">
        <v>5.3582999999999998</v>
      </c>
      <c r="H791" s="92">
        <v>0.41049999999999998</v>
      </c>
      <c r="I791" s="92">
        <v>1.2597</v>
      </c>
      <c r="K791" s="92">
        <v>0.45850000000000002</v>
      </c>
      <c r="L791" s="92">
        <v>1.3714999999999999</v>
      </c>
      <c r="M791" s="92">
        <v>3.2479</v>
      </c>
      <c r="N791" s="92">
        <v>0.38869999999999999</v>
      </c>
      <c r="O791" s="92">
        <v>1.234</v>
      </c>
      <c r="Q791" s="92">
        <v>1.2681</v>
      </c>
      <c r="R791" s="92">
        <v>3.0106000000000002</v>
      </c>
      <c r="AA791" s="92">
        <v>0.316</v>
      </c>
      <c r="AB791" s="92">
        <v>1.0837000000000001</v>
      </c>
      <c r="AC791" s="92">
        <v>2.2683</v>
      </c>
      <c r="AD791" s="92">
        <v>5.0846999999999998</v>
      </c>
      <c r="AH791" s="92">
        <v>0.36930000000000002</v>
      </c>
      <c r="AI791" s="92">
        <v>1.1789000000000001</v>
      </c>
      <c r="AK791" s="92">
        <v>0.40279999999999999</v>
      </c>
      <c r="AL791" s="92">
        <v>1.2595000000000001</v>
      </c>
      <c r="AN791" s="92">
        <v>0.35160000000000002</v>
      </c>
      <c r="AO791" s="92">
        <v>1.1576</v>
      </c>
      <c r="AP791" s="92">
        <v>2.4348000000000001</v>
      </c>
      <c r="AQ791" s="92">
        <v>1.1877</v>
      </c>
      <c r="AR791" s="92">
        <v>2.4510999999999998</v>
      </c>
      <c r="AX791" s="92">
        <v>2.1471</v>
      </c>
      <c r="AY791" s="92">
        <v>2.3391999999999999</v>
      </c>
      <c r="BA791" s="92">
        <v>5.3116000000000003</v>
      </c>
    </row>
    <row r="792" spans="1:53">
      <c r="A792" s="92">
        <v>0.3604</v>
      </c>
      <c r="B792" s="92">
        <v>1.1668000000000001</v>
      </c>
      <c r="D792" s="92">
        <v>5.36</v>
      </c>
      <c r="H792" s="92">
        <v>0.4108</v>
      </c>
      <c r="I792" s="92">
        <v>1.2601</v>
      </c>
      <c r="K792" s="92">
        <v>0.45879999999999999</v>
      </c>
      <c r="L792" s="92">
        <v>1.3721000000000001</v>
      </c>
      <c r="M792" s="92">
        <v>3.2490000000000001</v>
      </c>
      <c r="N792" s="92">
        <v>0.38890000000000002</v>
      </c>
      <c r="O792" s="92">
        <v>1.2344999999999999</v>
      </c>
      <c r="Q792" s="92">
        <v>1.2685999999999999</v>
      </c>
      <c r="R792" s="92">
        <v>3.0114999999999998</v>
      </c>
      <c r="AA792" s="92">
        <v>0.31619999999999998</v>
      </c>
      <c r="AB792" s="92">
        <v>1.0841000000000001</v>
      </c>
      <c r="AC792" s="92">
        <v>2.2690999999999999</v>
      </c>
      <c r="AD792" s="92">
        <v>5.0861999999999998</v>
      </c>
      <c r="AH792" s="92">
        <v>0.3695</v>
      </c>
      <c r="AI792" s="92">
        <v>1.1793</v>
      </c>
      <c r="AK792" s="92">
        <v>0.40300000000000002</v>
      </c>
      <c r="AL792" s="92">
        <v>1.26</v>
      </c>
      <c r="AN792" s="92">
        <v>0.35189999999999999</v>
      </c>
      <c r="AO792" s="92">
        <v>1.1579999999999999</v>
      </c>
      <c r="AP792" s="92">
        <v>2.4357000000000002</v>
      </c>
      <c r="AQ792" s="92">
        <v>1.1880999999999999</v>
      </c>
      <c r="AR792" s="92">
        <v>2.4519000000000002</v>
      </c>
      <c r="AX792" s="92">
        <v>2.1478999999999999</v>
      </c>
      <c r="AY792" s="92">
        <v>2.3401000000000001</v>
      </c>
      <c r="BA792" s="92">
        <v>5.3136999999999999</v>
      </c>
    </row>
    <row r="793" spans="1:53">
      <c r="A793" s="92">
        <v>0.36059999999999998</v>
      </c>
      <c r="B793" s="92">
        <v>1.1672</v>
      </c>
      <c r="D793" s="92">
        <v>5.3616000000000001</v>
      </c>
      <c r="H793" s="92">
        <v>0.41099999999999998</v>
      </c>
      <c r="I793" s="92">
        <v>1.2605999999999999</v>
      </c>
      <c r="K793" s="92">
        <v>0.45900000000000002</v>
      </c>
      <c r="L793" s="92">
        <v>1.3726</v>
      </c>
      <c r="M793" s="92">
        <v>3.25</v>
      </c>
      <c r="N793" s="92">
        <v>0.3891</v>
      </c>
      <c r="O793" s="92">
        <v>1.2349000000000001</v>
      </c>
      <c r="Q793" s="92">
        <v>1.2689999999999999</v>
      </c>
      <c r="R793" s="92">
        <v>3.0123000000000002</v>
      </c>
      <c r="AA793" s="92">
        <v>0.31630000000000003</v>
      </c>
      <c r="AB793" s="92">
        <v>1.0844</v>
      </c>
      <c r="AC793" s="92">
        <v>2.2698</v>
      </c>
      <c r="AD793" s="92">
        <v>5.0876999999999999</v>
      </c>
      <c r="AH793" s="92">
        <v>0.36969999999999997</v>
      </c>
      <c r="AI793" s="92">
        <v>1.1797</v>
      </c>
      <c r="AK793" s="92">
        <v>0.4032</v>
      </c>
      <c r="AL793" s="92">
        <v>1.2605</v>
      </c>
      <c r="AN793" s="92">
        <v>0.35210000000000002</v>
      </c>
      <c r="AO793" s="92">
        <v>1.1584000000000001</v>
      </c>
      <c r="AP793" s="92">
        <v>2.4365000000000001</v>
      </c>
      <c r="AQ793" s="92">
        <v>1.1884999999999999</v>
      </c>
      <c r="AR793" s="92">
        <v>2.4527000000000001</v>
      </c>
      <c r="AX793" s="92">
        <v>2.1486999999999998</v>
      </c>
      <c r="AY793" s="92">
        <v>2.3411</v>
      </c>
      <c r="BA793" s="92">
        <v>5.3158000000000003</v>
      </c>
    </row>
    <row r="794" spans="1:53">
      <c r="A794" s="92">
        <v>0.36080000000000001</v>
      </c>
      <c r="B794" s="92">
        <v>1.1676</v>
      </c>
      <c r="D794" s="92">
        <v>5.3632</v>
      </c>
      <c r="H794" s="92">
        <v>0.41120000000000001</v>
      </c>
      <c r="I794" s="92">
        <v>1.2609999999999999</v>
      </c>
      <c r="K794" s="92">
        <v>0.45929999999999999</v>
      </c>
      <c r="L794" s="92">
        <v>1.3731</v>
      </c>
      <c r="M794" s="92">
        <v>3.2509999999999999</v>
      </c>
      <c r="N794" s="92">
        <v>0.38940000000000002</v>
      </c>
      <c r="O794" s="92">
        <v>1.2353000000000001</v>
      </c>
      <c r="Q794" s="92">
        <v>1.2694000000000001</v>
      </c>
      <c r="R794" s="92">
        <v>3.0131999999999999</v>
      </c>
      <c r="AA794" s="92">
        <v>0.3165</v>
      </c>
      <c r="AB794" s="92">
        <v>1.0848</v>
      </c>
      <c r="AC794" s="92">
        <v>2.2705000000000002</v>
      </c>
      <c r="AD794" s="92">
        <v>5.0891999999999999</v>
      </c>
      <c r="AH794" s="92">
        <v>0.36990000000000001</v>
      </c>
      <c r="AI794" s="92">
        <v>1.1801999999999999</v>
      </c>
      <c r="AK794" s="92">
        <v>0.40350000000000003</v>
      </c>
      <c r="AL794" s="92">
        <v>1.2608999999999999</v>
      </c>
      <c r="AN794" s="92">
        <v>0.3523</v>
      </c>
      <c r="AO794" s="92">
        <v>1.1588000000000001</v>
      </c>
      <c r="AP794" s="92">
        <v>2.4373999999999998</v>
      </c>
      <c r="AQ794" s="92">
        <v>1.1889000000000001</v>
      </c>
      <c r="AR794" s="92">
        <v>2.4535</v>
      </c>
      <c r="AX794" s="92">
        <v>2.1496</v>
      </c>
      <c r="AY794" s="92">
        <v>2.3420000000000001</v>
      </c>
      <c r="BA794" s="92">
        <v>5.3178999999999998</v>
      </c>
    </row>
    <row r="795" spans="1:53">
      <c r="A795" s="92">
        <v>0.36099999999999999</v>
      </c>
      <c r="B795" s="92">
        <v>1.1679999999999999</v>
      </c>
      <c r="D795" s="92">
        <v>5.3648999999999996</v>
      </c>
      <c r="H795" s="92">
        <v>0.41139999999999999</v>
      </c>
      <c r="I795" s="92">
        <v>1.2615000000000001</v>
      </c>
      <c r="K795" s="92">
        <v>0.45960000000000001</v>
      </c>
      <c r="L795" s="92">
        <v>1.3735999999999999</v>
      </c>
      <c r="M795" s="92">
        <v>3.2521</v>
      </c>
      <c r="N795" s="92">
        <v>0.3896</v>
      </c>
      <c r="O795" s="92">
        <v>1.2358</v>
      </c>
      <c r="Q795" s="92">
        <v>1.2699</v>
      </c>
      <c r="R795" s="92">
        <v>3.0141</v>
      </c>
      <c r="AA795" s="92">
        <v>0.31669999999999998</v>
      </c>
      <c r="AB795" s="92">
        <v>1.0851999999999999</v>
      </c>
      <c r="AC795" s="92">
        <v>2.2713000000000001</v>
      </c>
      <c r="AD795" s="92">
        <v>5.0907</v>
      </c>
      <c r="AH795" s="92">
        <v>0.37009999999999998</v>
      </c>
      <c r="AI795" s="92">
        <v>1.1806000000000001</v>
      </c>
      <c r="AK795" s="92">
        <v>0.4037</v>
      </c>
      <c r="AL795" s="92">
        <v>1.2614000000000001</v>
      </c>
      <c r="AN795" s="92">
        <v>0.35249999999999998</v>
      </c>
      <c r="AO795" s="92">
        <v>1.1593</v>
      </c>
      <c r="AP795" s="92">
        <v>2.4382000000000001</v>
      </c>
      <c r="AQ795" s="92">
        <v>1.1894</v>
      </c>
      <c r="AR795" s="92">
        <v>2.4544000000000001</v>
      </c>
      <c r="AX795" s="92">
        <v>2.1503999999999999</v>
      </c>
      <c r="AY795" s="92">
        <v>2.343</v>
      </c>
      <c r="BA795" s="92">
        <v>5.32</v>
      </c>
    </row>
    <row r="796" spans="1:53">
      <c r="A796" s="92">
        <v>0.36120000000000002</v>
      </c>
      <c r="B796" s="92">
        <v>1.1684000000000001</v>
      </c>
      <c r="D796" s="92">
        <v>5.3665000000000003</v>
      </c>
      <c r="H796" s="92">
        <v>0.41160000000000002</v>
      </c>
      <c r="I796" s="92">
        <v>1.2619</v>
      </c>
      <c r="K796" s="92">
        <v>0.45979999999999999</v>
      </c>
      <c r="L796" s="92">
        <v>1.3742000000000001</v>
      </c>
      <c r="M796" s="92">
        <v>3.2530999999999999</v>
      </c>
      <c r="N796" s="92">
        <v>0.38979999999999998</v>
      </c>
      <c r="O796" s="92">
        <v>1.2362</v>
      </c>
      <c r="Q796" s="92">
        <v>1.2703</v>
      </c>
      <c r="R796" s="92">
        <v>3.0148999999999999</v>
      </c>
      <c r="AA796" s="92">
        <v>0.31690000000000002</v>
      </c>
      <c r="AB796" s="92">
        <v>1.0855999999999999</v>
      </c>
      <c r="AC796" s="92">
        <v>2.2719999999999998</v>
      </c>
      <c r="AD796" s="92">
        <v>5.0922000000000001</v>
      </c>
      <c r="AH796" s="92">
        <v>0.37030000000000002</v>
      </c>
      <c r="AI796" s="92">
        <v>1.181</v>
      </c>
      <c r="AK796" s="92">
        <v>0.40389999999999998</v>
      </c>
      <c r="AL796" s="92">
        <v>1.2619</v>
      </c>
      <c r="AN796" s="92">
        <v>0.35270000000000001</v>
      </c>
      <c r="AO796" s="92">
        <v>1.1597</v>
      </c>
      <c r="AP796" s="92">
        <v>2.4390999999999998</v>
      </c>
      <c r="AQ796" s="92">
        <v>1.1898</v>
      </c>
      <c r="AR796" s="92">
        <v>2.4552</v>
      </c>
      <c r="AX796" s="92">
        <v>2.1511999999999998</v>
      </c>
      <c r="AY796" s="92">
        <v>2.3439000000000001</v>
      </c>
      <c r="BA796" s="92">
        <v>5.3220999999999998</v>
      </c>
    </row>
    <row r="797" spans="1:53">
      <c r="A797" s="92">
        <v>0.3614</v>
      </c>
      <c r="B797" s="92">
        <v>1.1688000000000001</v>
      </c>
      <c r="D797" s="92">
        <v>5.3681000000000001</v>
      </c>
      <c r="H797" s="92">
        <v>0.41189999999999999</v>
      </c>
      <c r="I797" s="92">
        <v>1.2624</v>
      </c>
      <c r="K797" s="92">
        <v>0.46010000000000001</v>
      </c>
      <c r="L797" s="92">
        <v>1.3747</v>
      </c>
      <c r="M797" s="92">
        <v>3.2542</v>
      </c>
      <c r="N797" s="92">
        <v>0.39</v>
      </c>
      <c r="O797" s="92">
        <v>1.2366999999999999</v>
      </c>
      <c r="Q797" s="92">
        <v>1.2706999999999999</v>
      </c>
      <c r="R797" s="92">
        <v>3.0158</v>
      </c>
      <c r="AA797" s="92">
        <v>0.31709999999999999</v>
      </c>
      <c r="AB797" s="92">
        <v>1.0859000000000001</v>
      </c>
      <c r="AC797" s="92">
        <v>2.2728000000000002</v>
      </c>
      <c r="AD797" s="92">
        <v>5.0937000000000001</v>
      </c>
      <c r="AH797" s="92">
        <v>0.3705</v>
      </c>
      <c r="AI797" s="92">
        <v>1.1815</v>
      </c>
      <c r="AK797" s="92">
        <v>0.4042</v>
      </c>
      <c r="AL797" s="92">
        <v>1.2624</v>
      </c>
      <c r="AN797" s="92">
        <v>0.35289999999999999</v>
      </c>
      <c r="AO797" s="92">
        <v>1.1600999999999999</v>
      </c>
      <c r="AP797" s="92">
        <v>2.4399000000000002</v>
      </c>
      <c r="AQ797" s="92">
        <v>1.1901999999999999</v>
      </c>
      <c r="AR797" s="92">
        <v>2.456</v>
      </c>
      <c r="AX797" s="92">
        <v>2.1520999999999999</v>
      </c>
      <c r="AY797" s="92">
        <v>2.3449</v>
      </c>
      <c r="BA797" s="92">
        <v>5.3242000000000003</v>
      </c>
    </row>
    <row r="798" spans="1:53">
      <c r="A798" s="92">
        <v>0.36159999999999998</v>
      </c>
      <c r="B798" s="92">
        <v>1.1692</v>
      </c>
      <c r="D798" s="92">
        <v>5.3697999999999997</v>
      </c>
      <c r="H798" s="92">
        <v>0.41210000000000002</v>
      </c>
      <c r="I798" s="92">
        <v>1.2627999999999999</v>
      </c>
      <c r="K798" s="92">
        <v>0.46039999999999998</v>
      </c>
      <c r="L798" s="92">
        <v>1.3752</v>
      </c>
      <c r="M798" s="92">
        <v>3.2551999999999999</v>
      </c>
      <c r="N798" s="92">
        <v>0.39019999999999999</v>
      </c>
      <c r="O798" s="92">
        <v>1.2371000000000001</v>
      </c>
      <c r="Q798" s="92">
        <v>1.2712000000000001</v>
      </c>
      <c r="R798" s="92">
        <v>3.0167000000000002</v>
      </c>
      <c r="AA798" s="92">
        <v>0.31719999999999998</v>
      </c>
      <c r="AB798" s="92">
        <v>1.0863</v>
      </c>
      <c r="AC798" s="92">
        <v>2.2734999999999999</v>
      </c>
      <c r="AD798" s="92">
        <v>5.0952000000000002</v>
      </c>
      <c r="AH798" s="92">
        <v>0.37069999999999997</v>
      </c>
      <c r="AI798" s="92">
        <v>1.1819</v>
      </c>
      <c r="AK798" s="92">
        <v>0.40439999999999998</v>
      </c>
      <c r="AL798" s="92">
        <v>1.2627999999999999</v>
      </c>
      <c r="AN798" s="92">
        <v>0.35310000000000002</v>
      </c>
      <c r="AO798" s="92">
        <v>1.1606000000000001</v>
      </c>
      <c r="AP798" s="92">
        <v>2.4407999999999999</v>
      </c>
      <c r="AQ798" s="92">
        <v>1.1906000000000001</v>
      </c>
      <c r="AR798" s="92">
        <v>2.4567999999999999</v>
      </c>
      <c r="AX798" s="92">
        <v>2.1528999999999998</v>
      </c>
      <c r="AY798" s="92">
        <v>2.3458000000000001</v>
      </c>
      <c r="BA798" s="92">
        <v>5.3262999999999998</v>
      </c>
    </row>
    <row r="799" spans="1:53">
      <c r="A799" s="92">
        <v>0.36180000000000001</v>
      </c>
      <c r="B799" s="92">
        <v>1.1696</v>
      </c>
      <c r="D799" s="92">
        <v>5.3714000000000004</v>
      </c>
      <c r="H799" s="92">
        <v>0.4123</v>
      </c>
      <c r="I799" s="92">
        <v>1.2633000000000001</v>
      </c>
      <c r="K799" s="92">
        <v>0.46060000000000001</v>
      </c>
      <c r="L799" s="92">
        <v>1.3756999999999999</v>
      </c>
      <c r="M799" s="92">
        <v>3.2562000000000002</v>
      </c>
      <c r="N799" s="92">
        <v>0.39050000000000001</v>
      </c>
      <c r="O799" s="92">
        <v>1.2375</v>
      </c>
      <c r="Q799" s="92">
        <v>1.2716000000000001</v>
      </c>
      <c r="R799" s="92">
        <v>3.0175000000000001</v>
      </c>
      <c r="AA799" s="92">
        <v>0.31740000000000002</v>
      </c>
      <c r="AB799" s="92">
        <v>1.0867</v>
      </c>
      <c r="AC799" s="92">
        <v>2.2742</v>
      </c>
      <c r="AD799" s="92">
        <v>5.0967000000000002</v>
      </c>
      <c r="AH799" s="92">
        <v>0.37090000000000001</v>
      </c>
      <c r="AI799" s="92">
        <v>1.1822999999999999</v>
      </c>
      <c r="AK799" s="92">
        <v>0.40460000000000002</v>
      </c>
      <c r="AL799" s="92">
        <v>1.2633000000000001</v>
      </c>
      <c r="AN799" s="92">
        <v>0.3533</v>
      </c>
      <c r="AO799" s="92">
        <v>1.161</v>
      </c>
      <c r="AP799" s="92">
        <v>2.4416000000000002</v>
      </c>
      <c r="AQ799" s="92">
        <v>1.1910000000000001</v>
      </c>
      <c r="AR799" s="92">
        <v>2.4577</v>
      </c>
      <c r="AX799" s="92">
        <v>2.1537000000000002</v>
      </c>
      <c r="AY799" s="92">
        <v>2.3466999999999998</v>
      </c>
      <c r="BA799" s="92">
        <v>5.3285</v>
      </c>
    </row>
    <row r="800" spans="1:53">
      <c r="A800" s="92">
        <v>0.36199999999999999</v>
      </c>
      <c r="B800" s="92">
        <v>1.17</v>
      </c>
      <c r="D800" s="92">
        <v>5.3730000000000002</v>
      </c>
      <c r="H800" s="92">
        <v>0.41249999999999998</v>
      </c>
      <c r="I800" s="92">
        <v>1.2637</v>
      </c>
      <c r="K800" s="92">
        <v>0.46089999999999998</v>
      </c>
      <c r="L800" s="92">
        <v>1.3763000000000001</v>
      </c>
      <c r="M800" s="92">
        <v>3.2572999999999999</v>
      </c>
      <c r="N800" s="92">
        <v>0.39069999999999999</v>
      </c>
      <c r="O800" s="92">
        <v>1.238</v>
      </c>
      <c r="Q800" s="92">
        <v>1.272</v>
      </c>
      <c r="R800" s="92">
        <v>3.0184000000000002</v>
      </c>
      <c r="AA800" s="92">
        <v>0.31759999999999999</v>
      </c>
      <c r="AB800" s="92">
        <v>1.087</v>
      </c>
      <c r="AC800" s="92">
        <v>2.2749999999999999</v>
      </c>
      <c r="AD800" s="92">
        <v>5.0982000000000003</v>
      </c>
      <c r="AH800" s="92">
        <v>0.37109999999999999</v>
      </c>
      <c r="AI800" s="92">
        <v>1.1828000000000001</v>
      </c>
      <c r="AK800" s="92">
        <v>0.40489999999999998</v>
      </c>
      <c r="AL800" s="92">
        <v>1.2638</v>
      </c>
      <c r="AN800" s="92">
        <v>0.35349999999999998</v>
      </c>
      <c r="AO800" s="92">
        <v>1.1614</v>
      </c>
      <c r="AP800" s="92">
        <v>2.4424999999999999</v>
      </c>
      <c r="AQ800" s="92">
        <v>1.1914</v>
      </c>
      <c r="AR800" s="92">
        <v>2.4584999999999999</v>
      </c>
      <c r="AX800" s="92">
        <v>2.1545000000000001</v>
      </c>
      <c r="AY800" s="92">
        <v>2.3477000000000001</v>
      </c>
      <c r="BA800" s="92">
        <v>5.3305999999999996</v>
      </c>
    </row>
    <row r="801" spans="1:53">
      <c r="A801" s="92">
        <v>0.36220000000000002</v>
      </c>
      <c r="B801" s="92">
        <v>1.1705000000000001</v>
      </c>
      <c r="D801" s="92">
        <v>5.3746999999999998</v>
      </c>
      <c r="H801" s="92">
        <v>0.41270000000000001</v>
      </c>
      <c r="I801" s="92">
        <v>1.2642</v>
      </c>
      <c r="K801" s="92">
        <v>0.46110000000000001</v>
      </c>
      <c r="L801" s="92">
        <v>1.3768</v>
      </c>
      <c r="M801" s="92">
        <v>3.2583000000000002</v>
      </c>
      <c r="N801" s="92">
        <v>0.39090000000000003</v>
      </c>
      <c r="O801" s="92">
        <v>1.2383999999999999</v>
      </c>
      <c r="Q801" s="92">
        <v>1.2725</v>
      </c>
      <c r="R801" s="92">
        <v>3.0192999999999999</v>
      </c>
      <c r="AA801" s="92">
        <v>0.31780000000000003</v>
      </c>
      <c r="AB801" s="92">
        <v>1.0873999999999999</v>
      </c>
      <c r="AC801" s="92">
        <v>2.2757000000000001</v>
      </c>
      <c r="AD801" s="92">
        <v>5.0997000000000003</v>
      </c>
      <c r="AH801" s="92">
        <v>0.37130000000000002</v>
      </c>
      <c r="AI801" s="92">
        <v>1.1832</v>
      </c>
      <c r="AK801" s="92">
        <v>0.40510000000000002</v>
      </c>
      <c r="AL801" s="92">
        <v>1.2643</v>
      </c>
      <c r="AN801" s="92">
        <v>0.3538</v>
      </c>
      <c r="AO801" s="92">
        <v>1.1618999999999999</v>
      </c>
      <c r="AP801" s="92">
        <v>2.4432999999999998</v>
      </c>
      <c r="AQ801" s="92">
        <v>1.1918</v>
      </c>
      <c r="AR801" s="92">
        <v>2.4592999999999998</v>
      </c>
      <c r="AX801" s="92">
        <v>2.1554000000000002</v>
      </c>
      <c r="AY801" s="92">
        <v>2.3485999999999998</v>
      </c>
      <c r="BA801" s="92">
        <v>5.3327</v>
      </c>
    </row>
    <row r="802" spans="1:53">
      <c r="A802" s="92">
        <v>0.3624</v>
      </c>
      <c r="B802" s="92">
        <v>1.1709000000000001</v>
      </c>
      <c r="D802" s="92">
        <v>5.3762999999999996</v>
      </c>
      <c r="H802" s="92">
        <v>0.41289999999999999</v>
      </c>
      <c r="I802" s="92">
        <v>1.2645999999999999</v>
      </c>
      <c r="K802" s="92">
        <v>0.46139999999999998</v>
      </c>
      <c r="L802" s="92">
        <v>1.3773</v>
      </c>
      <c r="M802" s="92">
        <v>3.2593999999999999</v>
      </c>
      <c r="N802" s="92">
        <v>0.3911</v>
      </c>
      <c r="O802" s="92">
        <v>1.2388999999999999</v>
      </c>
      <c r="Q802" s="92">
        <v>1.2728999999999999</v>
      </c>
      <c r="R802" s="92">
        <v>3.0202</v>
      </c>
      <c r="AA802" s="92">
        <v>0.31790000000000002</v>
      </c>
      <c r="AB802" s="92">
        <v>1.0878000000000001</v>
      </c>
      <c r="AC802" s="92">
        <v>2.2765</v>
      </c>
      <c r="AD802" s="92">
        <v>5.1010999999999997</v>
      </c>
      <c r="AH802" s="92">
        <v>0.3715</v>
      </c>
      <c r="AI802" s="92">
        <v>1.1836</v>
      </c>
      <c r="AK802" s="92">
        <v>0.40529999999999999</v>
      </c>
      <c r="AL802" s="92">
        <v>1.2646999999999999</v>
      </c>
      <c r="AN802" s="92">
        <v>0.35399999999999998</v>
      </c>
      <c r="AO802" s="92">
        <v>1.1623000000000001</v>
      </c>
      <c r="AP802" s="92">
        <v>2.4441999999999999</v>
      </c>
      <c r="AQ802" s="92">
        <v>1.1921999999999999</v>
      </c>
      <c r="AR802" s="92">
        <v>2.4601999999999999</v>
      </c>
      <c r="AX802" s="92">
        <v>2.1562000000000001</v>
      </c>
      <c r="AY802" s="92">
        <v>2.3496000000000001</v>
      </c>
      <c r="BA802" s="92">
        <v>5.3348000000000004</v>
      </c>
    </row>
    <row r="803" spans="1:53">
      <c r="A803" s="92">
        <v>0.36259999999999998</v>
      </c>
      <c r="B803" s="92">
        <v>1.1713</v>
      </c>
      <c r="D803" s="92">
        <v>5.3780000000000001</v>
      </c>
      <c r="H803" s="92">
        <v>0.41320000000000001</v>
      </c>
      <c r="I803" s="92">
        <v>1.2650999999999999</v>
      </c>
      <c r="K803" s="92">
        <v>0.4617</v>
      </c>
      <c r="L803" s="92">
        <v>1.3778999999999999</v>
      </c>
      <c r="M803" s="92">
        <v>3.2604000000000002</v>
      </c>
      <c r="N803" s="92">
        <v>0.39129999999999998</v>
      </c>
      <c r="O803" s="92">
        <v>1.2393000000000001</v>
      </c>
      <c r="Q803" s="92">
        <v>1.2733000000000001</v>
      </c>
      <c r="R803" s="92">
        <v>3.0209999999999999</v>
      </c>
      <c r="AA803" s="92">
        <v>0.31809999999999999</v>
      </c>
      <c r="AB803" s="92">
        <v>1.0882000000000001</v>
      </c>
      <c r="AC803" s="92">
        <v>2.2772000000000001</v>
      </c>
      <c r="AD803" s="92">
        <v>5.1025999999999998</v>
      </c>
      <c r="AH803" s="92">
        <v>0.37169999999999997</v>
      </c>
      <c r="AI803" s="92">
        <v>1.1840999999999999</v>
      </c>
      <c r="AK803" s="92">
        <v>0.40560000000000002</v>
      </c>
      <c r="AL803" s="92">
        <v>1.2652000000000001</v>
      </c>
      <c r="AN803" s="92">
        <v>0.35420000000000001</v>
      </c>
      <c r="AO803" s="92">
        <v>1.1627000000000001</v>
      </c>
      <c r="AP803" s="92">
        <v>2.4449999999999998</v>
      </c>
      <c r="AQ803" s="92">
        <v>1.1926000000000001</v>
      </c>
      <c r="AR803" s="92">
        <v>2.4609999999999999</v>
      </c>
      <c r="AX803" s="92">
        <v>2.157</v>
      </c>
      <c r="AY803" s="92">
        <v>2.3504999999999998</v>
      </c>
      <c r="BA803" s="92">
        <v>5.3369</v>
      </c>
    </row>
    <row r="804" spans="1:53">
      <c r="A804" s="92">
        <v>0.36280000000000001</v>
      </c>
      <c r="B804" s="92">
        <v>1.1717</v>
      </c>
      <c r="D804" s="92">
        <v>5.3795999999999999</v>
      </c>
      <c r="H804" s="92">
        <v>0.41339999999999999</v>
      </c>
      <c r="I804" s="92">
        <v>1.2655000000000001</v>
      </c>
      <c r="K804" s="92">
        <v>0.46189999999999998</v>
      </c>
      <c r="L804" s="92">
        <v>1.3784000000000001</v>
      </c>
      <c r="M804" s="92">
        <v>3.2614999999999998</v>
      </c>
      <c r="N804" s="92">
        <v>0.3916</v>
      </c>
      <c r="O804" s="92">
        <v>1.2398</v>
      </c>
      <c r="Q804" s="92">
        <v>1.2738</v>
      </c>
      <c r="R804" s="92">
        <v>3.0219</v>
      </c>
      <c r="AA804" s="92">
        <v>0.31830000000000003</v>
      </c>
      <c r="AB804" s="92">
        <v>1.0885</v>
      </c>
      <c r="AC804" s="92">
        <v>2.278</v>
      </c>
      <c r="AD804" s="92">
        <v>5.1040999999999999</v>
      </c>
      <c r="AH804" s="92">
        <v>0.37190000000000001</v>
      </c>
      <c r="AI804" s="92">
        <v>1.1845000000000001</v>
      </c>
      <c r="AK804" s="92">
        <v>0.40579999999999999</v>
      </c>
      <c r="AL804" s="92">
        <v>1.2657</v>
      </c>
      <c r="AN804" s="92">
        <v>0.35439999999999999</v>
      </c>
      <c r="AO804" s="92">
        <v>1.1632</v>
      </c>
      <c r="AP804" s="92">
        <v>2.4459</v>
      </c>
      <c r="AQ804" s="92">
        <v>1.1930000000000001</v>
      </c>
      <c r="AR804" s="92">
        <v>2.4618000000000002</v>
      </c>
      <c r="AX804" s="92">
        <v>2.1579000000000002</v>
      </c>
      <c r="AY804" s="92">
        <v>2.3515000000000001</v>
      </c>
      <c r="BA804" s="92">
        <v>5.3390000000000004</v>
      </c>
    </row>
    <row r="805" spans="1:53">
      <c r="A805" s="92">
        <v>0.36299999999999999</v>
      </c>
      <c r="B805" s="92">
        <v>1.1720999999999999</v>
      </c>
      <c r="D805" s="92">
        <v>5.3813000000000004</v>
      </c>
      <c r="H805" s="92">
        <v>0.41360000000000002</v>
      </c>
      <c r="I805" s="92">
        <v>1.266</v>
      </c>
      <c r="K805" s="92">
        <v>0.4622</v>
      </c>
      <c r="L805" s="92">
        <v>1.3789</v>
      </c>
      <c r="M805" s="92">
        <v>3.2625000000000002</v>
      </c>
      <c r="N805" s="92">
        <v>0.39179999999999998</v>
      </c>
      <c r="O805" s="92">
        <v>1.2402</v>
      </c>
      <c r="Q805" s="92">
        <v>1.2742</v>
      </c>
      <c r="R805" s="92">
        <v>3.0228000000000002</v>
      </c>
      <c r="AA805" s="92">
        <v>0.31850000000000001</v>
      </c>
      <c r="AB805" s="92">
        <v>1.0889</v>
      </c>
      <c r="AC805" s="92">
        <v>2.2787000000000002</v>
      </c>
      <c r="AD805" s="92">
        <v>5.1055999999999999</v>
      </c>
      <c r="AH805" s="92">
        <v>0.37209999999999999</v>
      </c>
      <c r="AI805" s="92">
        <v>1.1849000000000001</v>
      </c>
      <c r="AK805" s="92">
        <v>0.40600000000000003</v>
      </c>
      <c r="AL805" s="92">
        <v>1.2662</v>
      </c>
      <c r="AN805" s="92">
        <v>0.35460000000000003</v>
      </c>
      <c r="AO805" s="92">
        <v>1.1636</v>
      </c>
      <c r="AP805" s="92">
        <v>2.4466999999999999</v>
      </c>
      <c r="AQ805" s="92">
        <v>1.1934</v>
      </c>
      <c r="AR805" s="92">
        <v>2.4626000000000001</v>
      </c>
      <c r="AX805" s="92">
        <v>2.1587000000000001</v>
      </c>
      <c r="AY805" s="92">
        <v>2.3523999999999998</v>
      </c>
      <c r="BA805" s="92">
        <v>5.3411999999999997</v>
      </c>
    </row>
    <row r="806" spans="1:53">
      <c r="A806" s="92">
        <v>0.36320000000000002</v>
      </c>
      <c r="B806" s="92">
        <v>1.1725000000000001</v>
      </c>
      <c r="D806" s="92">
        <v>5.3829000000000002</v>
      </c>
      <c r="H806" s="92">
        <v>0.4138</v>
      </c>
      <c r="I806" s="92">
        <v>1.2664</v>
      </c>
      <c r="K806" s="92">
        <v>0.46250000000000002</v>
      </c>
      <c r="L806" s="92">
        <v>1.3794999999999999</v>
      </c>
      <c r="M806" s="92">
        <v>3.2635000000000001</v>
      </c>
      <c r="N806" s="92">
        <v>0.39200000000000002</v>
      </c>
      <c r="O806" s="92">
        <v>1.2405999999999999</v>
      </c>
      <c r="Q806" s="92">
        <v>1.2746</v>
      </c>
      <c r="R806" s="92">
        <v>3.0236000000000001</v>
      </c>
      <c r="AA806" s="92">
        <v>0.31869999999999998</v>
      </c>
      <c r="AB806" s="92">
        <v>1.0892999999999999</v>
      </c>
      <c r="AC806" s="92">
        <v>2.2795000000000001</v>
      </c>
      <c r="AD806" s="92">
        <v>5.1071999999999997</v>
      </c>
      <c r="AH806" s="92">
        <v>0.37240000000000001</v>
      </c>
      <c r="AI806" s="92">
        <v>1.1854</v>
      </c>
      <c r="AK806" s="92">
        <v>0.40629999999999999</v>
      </c>
      <c r="AL806" s="92">
        <v>1.2665999999999999</v>
      </c>
      <c r="AN806" s="92">
        <v>0.3548</v>
      </c>
      <c r="AO806" s="92">
        <v>1.1639999999999999</v>
      </c>
      <c r="AP806" s="92">
        <v>2.4476</v>
      </c>
      <c r="AQ806" s="92">
        <v>1.1938</v>
      </c>
      <c r="AR806" s="92">
        <v>2.4634999999999998</v>
      </c>
      <c r="AX806" s="92">
        <v>2.1595</v>
      </c>
      <c r="AY806" s="92">
        <v>2.3534000000000002</v>
      </c>
      <c r="BA806" s="92">
        <v>5.3433000000000002</v>
      </c>
    </row>
    <row r="807" spans="1:53">
      <c r="A807" s="92">
        <v>0.3634</v>
      </c>
      <c r="B807" s="92">
        <v>1.1729000000000001</v>
      </c>
      <c r="D807" s="92">
        <v>5.3845999999999998</v>
      </c>
      <c r="H807" s="92">
        <v>0.41399999999999998</v>
      </c>
      <c r="I807" s="92">
        <v>1.2668999999999999</v>
      </c>
      <c r="K807" s="92">
        <v>0.4627</v>
      </c>
      <c r="L807" s="92">
        <v>1.38</v>
      </c>
      <c r="M807" s="92">
        <v>3.2646000000000002</v>
      </c>
      <c r="N807" s="92">
        <v>0.39219999999999999</v>
      </c>
      <c r="O807" s="92">
        <v>1.2411000000000001</v>
      </c>
      <c r="Q807" s="92">
        <v>1.2750999999999999</v>
      </c>
      <c r="R807" s="92">
        <v>3.0245000000000002</v>
      </c>
      <c r="AA807" s="92">
        <v>0.31890000000000002</v>
      </c>
      <c r="AB807" s="92">
        <v>1.0896999999999999</v>
      </c>
      <c r="AC807" s="92">
        <v>2.2801999999999998</v>
      </c>
      <c r="AD807" s="92">
        <v>5.1086999999999998</v>
      </c>
      <c r="AH807" s="92">
        <v>0.37259999999999999</v>
      </c>
      <c r="AI807" s="92">
        <v>1.1858</v>
      </c>
      <c r="AK807" s="92">
        <v>0.40649999999999997</v>
      </c>
      <c r="AL807" s="92">
        <v>1.2670999999999999</v>
      </c>
      <c r="AN807" s="92">
        <v>0.35499999999999998</v>
      </c>
      <c r="AO807" s="92">
        <v>1.1645000000000001</v>
      </c>
      <c r="AP807" s="92">
        <v>2.4483999999999999</v>
      </c>
      <c r="AQ807" s="92">
        <v>1.1941999999999999</v>
      </c>
      <c r="AR807" s="92">
        <v>2.4643000000000002</v>
      </c>
      <c r="AX807" s="92">
        <v>2.1604000000000001</v>
      </c>
      <c r="AY807" s="92">
        <v>2.3544</v>
      </c>
      <c r="BA807" s="92">
        <v>5.3453999999999997</v>
      </c>
    </row>
    <row r="808" spans="1:53">
      <c r="A808" s="92">
        <v>0.36359999999999998</v>
      </c>
      <c r="B808" s="92">
        <v>1.1733</v>
      </c>
      <c r="D808" s="92">
        <v>5.3861999999999997</v>
      </c>
      <c r="H808" s="92">
        <v>0.4143</v>
      </c>
      <c r="I808" s="92">
        <v>1.2673000000000001</v>
      </c>
      <c r="K808" s="92">
        <v>0.46300000000000002</v>
      </c>
      <c r="L808" s="92">
        <v>1.3805000000000001</v>
      </c>
      <c r="M808" s="92">
        <v>3.2656000000000001</v>
      </c>
      <c r="N808" s="92">
        <v>0.39240000000000003</v>
      </c>
      <c r="O808" s="92">
        <v>1.2415</v>
      </c>
      <c r="Q808" s="92">
        <v>1.2755000000000001</v>
      </c>
      <c r="R808" s="92">
        <v>3.0253999999999999</v>
      </c>
      <c r="AA808" s="92">
        <v>0.31900000000000001</v>
      </c>
      <c r="AB808" s="92">
        <v>1.0900000000000001</v>
      </c>
      <c r="AC808" s="92">
        <v>2.2810000000000001</v>
      </c>
      <c r="AD808" s="92">
        <v>5.1101999999999999</v>
      </c>
      <c r="AH808" s="92">
        <v>0.37280000000000002</v>
      </c>
      <c r="AI808" s="92">
        <v>1.1861999999999999</v>
      </c>
      <c r="AK808" s="92">
        <v>0.40670000000000001</v>
      </c>
      <c r="AL808" s="92">
        <v>1.2676000000000001</v>
      </c>
      <c r="AN808" s="92">
        <v>0.35520000000000002</v>
      </c>
      <c r="AO808" s="92">
        <v>1.1649</v>
      </c>
      <c r="AP808" s="92">
        <v>2.4493</v>
      </c>
      <c r="AQ808" s="92">
        <v>1.1946000000000001</v>
      </c>
      <c r="AR808" s="92">
        <v>2.4651000000000001</v>
      </c>
      <c r="AX808" s="92">
        <v>2.1612</v>
      </c>
      <c r="AY808" s="92">
        <v>2.3553000000000002</v>
      </c>
      <c r="BA808" s="92">
        <v>5.3475000000000001</v>
      </c>
    </row>
    <row r="809" spans="1:53">
      <c r="A809" s="92">
        <v>0.36380000000000001</v>
      </c>
      <c r="B809" s="92">
        <v>1.1737</v>
      </c>
      <c r="D809" s="92">
        <v>5.3879000000000001</v>
      </c>
      <c r="H809" s="92">
        <v>0.41449999999999998</v>
      </c>
      <c r="I809" s="92">
        <v>1.2678</v>
      </c>
      <c r="K809" s="92">
        <v>0.46329999999999999</v>
      </c>
      <c r="L809" s="92">
        <v>1.3811</v>
      </c>
      <c r="M809" s="92">
        <v>3.2667000000000002</v>
      </c>
      <c r="N809" s="92">
        <v>0.39269999999999999</v>
      </c>
      <c r="O809" s="92">
        <v>1.242</v>
      </c>
      <c r="Q809" s="92">
        <v>1.2759</v>
      </c>
      <c r="R809" s="92">
        <v>3.0263</v>
      </c>
      <c r="AA809" s="92">
        <v>0.31919999999999998</v>
      </c>
      <c r="AB809" s="92">
        <v>1.0904</v>
      </c>
      <c r="AC809" s="92">
        <v>2.2816999999999998</v>
      </c>
      <c r="AD809" s="92">
        <v>5.1116999999999999</v>
      </c>
      <c r="AH809" s="92">
        <v>0.373</v>
      </c>
      <c r="AI809" s="92">
        <v>1.1867000000000001</v>
      </c>
      <c r="AK809" s="92">
        <v>0.40689999999999998</v>
      </c>
      <c r="AL809" s="92">
        <v>1.2681</v>
      </c>
      <c r="AN809" s="92">
        <v>0.35539999999999999</v>
      </c>
      <c r="AO809" s="92">
        <v>1.1654</v>
      </c>
      <c r="AP809" s="92">
        <v>2.4502000000000002</v>
      </c>
      <c r="AQ809" s="92">
        <v>1.1950000000000001</v>
      </c>
      <c r="AR809" s="92">
        <v>2.4660000000000002</v>
      </c>
      <c r="AX809" s="92">
        <v>2.1619999999999999</v>
      </c>
      <c r="AY809" s="92">
        <v>2.3563000000000001</v>
      </c>
      <c r="BA809" s="92">
        <v>5.3497000000000003</v>
      </c>
    </row>
    <row r="810" spans="1:53">
      <c r="A810" s="92">
        <v>0.36399999999999999</v>
      </c>
      <c r="B810" s="92">
        <v>1.1740999999999999</v>
      </c>
      <c r="D810" s="92">
        <v>5.3895</v>
      </c>
      <c r="H810" s="92">
        <v>0.41470000000000001</v>
      </c>
      <c r="I810" s="92">
        <v>1.2683</v>
      </c>
      <c r="K810" s="92">
        <v>0.46350000000000002</v>
      </c>
      <c r="L810" s="92">
        <v>1.3815999999999999</v>
      </c>
      <c r="M810" s="92">
        <v>3.2677</v>
      </c>
      <c r="N810" s="92">
        <v>0.39290000000000003</v>
      </c>
      <c r="O810" s="92">
        <v>1.2423999999999999</v>
      </c>
      <c r="Q810" s="92">
        <v>1.2764</v>
      </c>
      <c r="R810" s="92">
        <v>3.0270999999999999</v>
      </c>
      <c r="AA810" s="92">
        <v>0.31940000000000002</v>
      </c>
      <c r="AB810" s="92">
        <v>1.0908</v>
      </c>
      <c r="AC810" s="92">
        <v>2.2824</v>
      </c>
      <c r="AD810" s="92">
        <v>5.1132</v>
      </c>
      <c r="AH810" s="92">
        <v>0.37319999999999998</v>
      </c>
      <c r="AI810" s="92">
        <v>1.1871</v>
      </c>
      <c r="AK810" s="92">
        <v>0.40720000000000001</v>
      </c>
      <c r="AL810" s="92">
        <v>1.2685</v>
      </c>
      <c r="AN810" s="92">
        <v>0.35570000000000002</v>
      </c>
      <c r="AO810" s="92">
        <v>1.1657999999999999</v>
      </c>
      <c r="AP810" s="92">
        <v>2.4510000000000001</v>
      </c>
      <c r="AQ810" s="92">
        <v>1.1954</v>
      </c>
      <c r="AR810" s="92">
        <v>2.4668000000000001</v>
      </c>
      <c r="AX810" s="92">
        <v>2.1629</v>
      </c>
      <c r="AY810" s="92">
        <v>2.3572000000000002</v>
      </c>
      <c r="BA810" s="92">
        <v>5.3517999999999999</v>
      </c>
    </row>
    <row r="811" spans="1:53">
      <c r="A811" s="92">
        <v>0.36420000000000002</v>
      </c>
      <c r="B811" s="92">
        <v>1.1745000000000001</v>
      </c>
      <c r="D811" s="92">
        <v>5.3912000000000004</v>
      </c>
      <c r="H811" s="92">
        <v>0.41489999999999999</v>
      </c>
      <c r="I811" s="92">
        <v>1.2686999999999999</v>
      </c>
      <c r="K811" s="92">
        <v>0.46379999999999999</v>
      </c>
      <c r="L811" s="92">
        <v>1.3821000000000001</v>
      </c>
      <c r="M811" s="92">
        <v>3.2688000000000001</v>
      </c>
      <c r="N811" s="92">
        <v>0.3931</v>
      </c>
      <c r="O811" s="92">
        <v>1.2428999999999999</v>
      </c>
      <c r="Q811" s="92">
        <v>1.2767999999999999</v>
      </c>
      <c r="R811" s="92">
        <v>3.028</v>
      </c>
      <c r="AA811" s="92">
        <v>0.3196</v>
      </c>
      <c r="AB811" s="92">
        <v>1.0911999999999999</v>
      </c>
      <c r="AC811" s="92">
        <v>2.2831999999999999</v>
      </c>
      <c r="AD811" s="92">
        <v>5.1147</v>
      </c>
      <c r="AH811" s="92">
        <v>0.37340000000000001</v>
      </c>
      <c r="AI811" s="92">
        <v>1.1875</v>
      </c>
      <c r="AK811" s="92">
        <v>0.40739999999999998</v>
      </c>
      <c r="AL811" s="92">
        <v>1.2689999999999999</v>
      </c>
      <c r="AN811" s="92">
        <v>0.35589999999999999</v>
      </c>
      <c r="AO811" s="92">
        <v>1.1661999999999999</v>
      </c>
      <c r="AP811" s="92">
        <v>2.4519000000000002</v>
      </c>
      <c r="AQ811" s="92">
        <v>1.1958</v>
      </c>
      <c r="AR811" s="92">
        <v>2.4676</v>
      </c>
      <c r="AX811" s="92">
        <v>2.1637</v>
      </c>
      <c r="AY811" s="92">
        <v>2.3582000000000001</v>
      </c>
      <c r="BA811" s="92">
        <v>5.3539000000000003</v>
      </c>
    </row>
    <row r="812" spans="1:53">
      <c r="A812" s="92">
        <v>0.3644</v>
      </c>
      <c r="B812" s="92">
        <v>1.1749000000000001</v>
      </c>
      <c r="D812" s="92">
        <v>5.3928000000000003</v>
      </c>
      <c r="H812" s="92">
        <v>0.41510000000000002</v>
      </c>
      <c r="I812" s="92">
        <v>1.2692000000000001</v>
      </c>
      <c r="K812" s="92">
        <v>0.46410000000000001</v>
      </c>
      <c r="L812" s="92">
        <v>1.3827</v>
      </c>
      <c r="M812" s="92">
        <v>3.2698</v>
      </c>
      <c r="N812" s="92">
        <v>0.39329999999999998</v>
      </c>
      <c r="O812" s="92">
        <v>1.2433000000000001</v>
      </c>
      <c r="Q812" s="92">
        <v>1.2771999999999999</v>
      </c>
      <c r="R812" s="92">
        <v>3.0289000000000001</v>
      </c>
      <c r="AA812" s="92">
        <v>0.31979999999999997</v>
      </c>
      <c r="AB812" s="92">
        <v>1.0914999999999999</v>
      </c>
      <c r="AC812" s="92">
        <v>2.2839</v>
      </c>
      <c r="AD812" s="92">
        <v>5.1162000000000001</v>
      </c>
      <c r="AH812" s="92">
        <v>0.37359999999999999</v>
      </c>
      <c r="AI812" s="92">
        <v>1.1879999999999999</v>
      </c>
      <c r="AK812" s="92">
        <v>0.40760000000000002</v>
      </c>
      <c r="AL812" s="92">
        <v>1.2695000000000001</v>
      </c>
      <c r="AN812" s="92">
        <v>0.35610000000000003</v>
      </c>
      <c r="AO812" s="92">
        <v>1.1667000000000001</v>
      </c>
      <c r="AP812" s="92">
        <v>2.4527000000000001</v>
      </c>
      <c r="AQ812" s="92">
        <v>1.1961999999999999</v>
      </c>
      <c r="AR812" s="92">
        <v>2.4685000000000001</v>
      </c>
      <c r="AX812" s="92">
        <v>2.1644999999999999</v>
      </c>
      <c r="AY812" s="92">
        <v>2.3591000000000002</v>
      </c>
      <c r="BA812" s="92">
        <v>5.3559999999999999</v>
      </c>
    </row>
    <row r="813" spans="1:53">
      <c r="A813" s="92">
        <v>0.36459999999999998</v>
      </c>
      <c r="B813" s="92">
        <v>1.1753</v>
      </c>
      <c r="D813" s="92">
        <v>5.3944999999999999</v>
      </c>
      <c r="H813" s="92">
        <v>0.41539999999999999</v>
      </c>
      <c r="I813" s="92">
        <v>1.2696000000000001</v>
      </c>
      <c r="K813" s="92">
        <v>0.46429999999999999</v>
      </c>
      <c r="L813" s="92">
        <v>1.3832</v>
      </c>
      <c r="M813" s="92">
        <v>3.2709000000000001</v>
      </c>
      <c r="N813" s="92">
        <v>0.39350000000000002</v>
      </c>
      <c r="O813" s="92">
        <v>1.2438</v>
      </c>
      <c r="Q813" s="92">
        <v>1.2777000000000001</v>
      </c>
      <c r="R813" s="92">
        <v>3.0297999999999998</v>
      </c>
      <c r="AA813" s="92">
        <v>0.31990000000000002</v>
      </c>
      <c r="AB813" s="92">
        <v>1.0919000000000001</v>
      </c>
      <c r="AC813" s="92">
        <v>2.2847</v>
      </c>
      <c r="AD813" s="92">
        <v>5.1177000000000001</v>
      </c>
      <c r="AH813" s="92">
        <v>0.37380000000000002</v>
      </c>
      <c r="AI813" s="92">
        <v>1.1883999999999999</v>
      </c>
      <c r="AK813" s="92">
        <v>0.40789999999999998</v>
      </c>
      <c r="AL813" s="92">
        <v>1.27</v>
      </c>
      <c r="AN813" s="92">
        <v>0.35630000000000001</v>
      </c>
      <c r="AO813" s="92">
        <v>1.1671</v>
      </c>
      <c r="AP813" s="92">
        <v>2.4535999999999998</v>
      </c>
      <c r="AQ813" s="92">
        <v>1.1967000000000001</v>
      </c>
      <c r="AR813" s="92">
        <v>2.4693000000000001</v>
      </c>
      <c r="AX813" s="92">
        <v>2.1654</v>
      </c>
      <c r="AY813" s="92">
        <v>2.3601000000000001</v>
      </c>
      <c r="BA813" s="92">
        <v>5.3582000000000001</v>
      </c>
    </row>
    <row r="814" spans="1:53">
      <c r="A814" s="92">
        <v>0.36480000000000001</v>
      </c>
      <c r="B814" s="92">
        <v>1.1758</v>
      </c>
      <c r="D814" s="92">
        <v>5.3962000000000003</v>
      </c>
      <c r="H814" s="92">
        <v>0.41560000000000002</v>
      </c>
      <c r="I814" s="92">
        <v>1.2701</v>
      </c>
      <c r="K814" s="92">
        <v>0.46460000000000001</v>
      </c>
      <c r="L814" s="92">
        <v>1.3836999999999999</v>
      </c>
      <c r="M814" s="92">
        <v>3.2719</v>
      </c>
      <c r="N814" s="92">
        <v>0.39379999999999998</v>
      </c>
      <c r="O814" s="92">
        <v>1.2442</v>
      </c>
      <c r="Q814" s="92">
        <v>1.2781</v>
      </c>
      <c r="R814" s="92">
        <v>3.0306999999999999</v>
      </c>
      <c r="AA814" s="92">
        <v>0.3201</v>
      </c>
      <c r="AB814" s="92">
        <v>1.0923</v>
      </c>
      <c r="AC814" s="92">
        <v>2.2854999999999999</v>
      </c>
      <c r="AD814" s="92">
        <v>5.1192000000000002</v>
      </c>
      <c r="AH814" s="92">
        <v>0.374</v>
      </c>
      <c r="AI814" s="92">
        <v>1.1888000000000001</v>
      </c>
      <c r="AK814" s="92">
        <v>0.40810000000000002</v>
      </c>
      <c r="AL814" s="92">
        <v>1.2705</v>
      </c>
      <c r="AN814" s="92">
        <v>0.35649999999999998</v>
      </c>
      <c r="AO814" s="92">
        <v>1.1675</v>
      </c>
      <c r="AP814" s="92">
        <v>2.4544999999999999</v>
      </c>
      <c r="AQ814" s="92">
        <v>1.1971000000000001</v>
      </c>
      <c r="AR814" s="92">
        <v>2.4701</v>
      </c>
      <c r="AX814" s="92">
        <v>2.1661999999999999</v>
      </c>
      <c r="AY814" s="92">
        <v>2.3610000000000002</v>
      </c>
      <c r="BA814" s="92">
        <v>5.3602999999999996</v>
      </c>
    </row>
    <row r="815" spans="1:53">
      <c r="A815" s="92">
        <v>0.36499999999999999</v>
      </c>
      <c r="B815" s="92">
        <v>1.1761999999999999</v>
      </c>
      <c r="D815" s="92">
        <v>5.3978000000000002</v>
      </c>
      <c r="H815" s="92">
        <v>0.4158</v>
      </c>
      <c r="I815" s="92">
        <v>1.2705</v>
      </c>
      <c r="K815" s="92">
        <v>0.46479999999999999</v>
      </c>
      <c r="L815" s="92">
        <v>1.3843000000000001</v>
      </c>
      <c r="M815" s="92">
        <v>3.2730000000000001</v>
      </c>
      <c r="N815" s="92">
        <v>0.39400000000000002</v>
      </c>
      <c r="O815" s="92">
        <v>1.2446999999999999</v>
      </c>
      <c r="Q815" s="92">
        <v>1.2786</v>
      </c>
      <c r="R815" s="92">
        <v>3.0314999999999999</v>
      </c>
      <c r="AA815" s="92">
        <v>0.32029999999999997</v>
      </c>
      <c r="AB815" s="92">
        <v>1.0927</v>
      </c>
      <c r="AC815" s="92">
        <v>2.2862</v>
      </c>
      <c r="AD815" s="92">
        <v>5.1207000000000003</v>
      </c>
      <c r="AH815" s="92">
        <v>0.37419999999999998</v>
      </c>
      <c r="AI815" s="92">
        <v>1.1893</v>
      </c>
      <c r="AK815" s="92">
        <v>0.40839999999999999</v>
      </c>
      <c r="AL815" s="92">
        <v>1.2708999999999999</v>
      </c>
      <c r="AN815" s="92">
        <v>0.35670000000000002</v>
      </c>
      <c r="AO815" s="92">
        <v>1.1679999999999999</v>
      </c>
      <c r="AP815" s="92">
        <v>2.4552999999999998</v>
      </c>
      <c r="AQ815" s="92">
        <v>1.1975</v>
      </c>
      <c r="AR815" s="92">
        <v>2.4710000000000001</v>
      </c>
      <c r="AX815" s="92">
        <v>2.1669999999999998</v>
      </c>
      <c r="AY815" s="92">
        <v>2.3620000000000001</v>
      </c>
      <c r="BA815" s="92">
        <v>5.3624000000000001</v>
      </c>
    </row>
    <row r="816" spans="1:53">
      <c r="A816" s="92">
        <v>0.36520000000000002</v>
      </c>
      <c r="B816" s="92">
        <v>1.1766000000000001</v>
      </c>
      <c r="D816" s="92">
        <v>5.3994999999999997</v>
      </c>
      <c r="H816" s="92">
        <v>0.41599999999999998</v>
      </c>
      <c r="I816" s="92">
        <v>1.2709999999999999</v>
      </c>
      <c r="K816" s="92">
        <v>0.46510000000000001</v>
      </c>
      <c r="L816" s="92">
        <v>1.3848</v>
      </c>
      <c r="M816" s="92">
        <v>3.274</v>
      </c>
      <c r="N816" s="92">
        <v>0.39419999999999999</v>
      </c>
      <c r="O816" s="92">
        <v>1.2451000000000001</v>
      </c>
      <c r="Q816" s="92">
        <v>1.2789999999999999</v>
      </c>
      <c r="R816" s="92">
        <v>3.0324</v>
      </c>
      <c r="AA816" s="92">
        <v>0.32050000000000001</v>
      </c>
      <c r="AB816" s="92">
        <v>1.093</v>
      </c>
      <c r="AC816" s="92">
        <v>2.2869999999999999</v>
      </c>
      <c r="AD816" s="92">
        <v>5.1222000000000003</v>
      </c>
      <c r="AH816" s="92">
        <v>0.37440000000000001</v>
      </c>
      <c r="AI816" s="92">
        <v>1.1897</v>
      </c>
      <c r="AK816" s="92">
        <v>0.40860000000000002</v>
      </c>
      <c r="AL816" s="92">
        <v>1.2714000000000001</v>
      </c>
      <c r="AN816" s="92">
        <v>0.3569</v>
      </c>
      <c r="AO816" s="92">
        <v>1.1684000000000001</v>
      </c>
      <c r="AP816" s="92">
        <v>2.4561999999999999</v>
      </c>
      <c r="AQ816" s="92">
        <v>1.1979</v>
      </c>
      <c r="AR816" s="92">
        <v>2.4718</v>
      </c>
      <c r="AX816" s="92">
        <v>2.1678999999999999</v>
      </c>
      <c r="AY816" s="92">
        <v>2.363</v>
      </c>
      <c r="BA816" s="92">
        <v>5.3646000000000003</v>
      </c>
    </row>
    <row r="817" spans="1:53">
      <c r="A817" s="92">
        <v>0.3654</v>
      </c>
      <c r="B817" s="92">
        <v>1.177</v>
      </c>
      <c r="D817" s="92">
        <v>5.4010999999999996</v>
      </c>
      <c r="H817" s="92">
        <v>0.4163</v>
      </c>
      <c r="I817" s="92">
        <v>1.2715000000000001</v>
      </c>
      <c r="K817" s="92">
        <v>0.46539999999999998</v>
      </c>
      <c r="L817" s="92">
        <v>1.3853</v>
      </c>
      <c r="M817" s="92">
        <v>3.2751000000000001</v>
      </c>
      <c r="N817" s="92">
        <v>0.39439999999999997</v>
      </c>
      <c r="O817" s="92">
        <v>1.2456</v>
      </c>
      <c r="Q817" s="92">
        <v>1.2794000000000001</v>
      </c>
      <c r="R817" s="92">
        <v>3.0333000000000001</v>
      </c>
      <c r="AA817" s="92">
        <v>0.32069999999999999</v>
      </c>
      <c r="AB817" s="92">
        <v>1.0933999999999999</v>
      </c>
      <c r="AC817" s="92">
        <v>2.2877000000000001</v>
      </c>
      <c r="AD817" s="92">
        <v>5.1237000000000004</v>
      </c>
      <c r="AH817" s="92">
        <v>0.37459999999999999</v>
      </c>
      <c r="AI817" s="92">
        <v>1.1901999999999999</v>
      </c>
      <c r="AK817" s="92">
        <v>0.4088</v>
      </c>
      <c r="AL817" s="92">
        <v>1.2719</v>
      </c>
      <c r="AN817" s="92">
        <v>0.35709999999999997</v>
      </c>
      <c r="AO817" s="92">
        <v>1.1688000000000001</v>
      </c>
      <c r="AP817" s="92">
        <v>2.4569999999999999</v>
      </c>
      <c r="AQ817" s="92">
        <v>1.1982999999999999</v>
      </c>
      <c r="AR817" s="92">
        <v>2.4725999999999999</v>
      </c>
      <c r="AX817" s="92">
        <v>2.1686999999999999</v>
      </c>
      <c r="AY817" s="92">
        <v>2.3639000000000001</v>
      </c>
      <c r="BA817" s="92">
        <v>5.3666999999999998</v>
      </c>
    </row>
    <row r="818" spans="1:53">
      <c r="A818" s="92">
        <v>0.36559999999999998</v>
      </c>
      <c r="B818" s="92">
        <v>1.1774</v>
      </c>
      <c r="D818" s="92">
        <v>5.4028</v>
      </c>
      <c r="H818" s="92">
        <v>0.41649999999999998</v>
      </c>
      <c r="I818" s="92">
        <v>1.2719</v>
      </c>
      <c r="K818" s="92">
        <v>0.46560000000000001</v>
      </c>
      <c r="L818" s="92">
        <v>1.3858999999999999</v>
      </c>
      <c r="M818" s="92">
        <v>3.2761</v>
      </c>
      <c r="N818" s="92">
        <v>0.3947</v>
      </c>
      <c r="O818" s="92">
        <v>1.246</v>
      </c>
      <c r="Q818" s="92">
        <v>1.2799</v>
      </c>
      <c r="R818" s="92">
        <v>3.0341999999999998</v>
      </c>
      <c r="AA818" s="92">
        <v>0.32079999999999997</v>
      </c>
      <c r="AB818" s="92">
        <v>1.0938000000000001</v>
      </c>
      <c r="AC818" s="92">
        <v>2.2885</v>
      </c>
      <c r="AD818" s="92">
        <v>5.1253000000000002</v>
      </c>
      <c r="AH818" s="92">
        <v>0.37480000000000002</v>
      </c>
      <c r="AI818" s="92">
        <v>1.1906000000000001</v>
      </c>
      <c r="AK818" s="92">
        <v>0.40910000000000002</v>
      </c>
      <c r="AL818" s="92">
        <v>1.2724</v>
      </c>
      <c r="AN818" s="92">
        <v>0.3574</v>
      </c>
      <c r="AO818" s="92">
        <v>1.1693</v>
      </c>
      <c r="AP818" s="92">
        <v>2.4579</v>
      </c>
      <c r="AQ818" s="92">
        <v>1.1987000000000001</v>
      </c>
      <c r="AR818" s="92">
        <v>2.4735</v>
      </c>
      <c r="AX818" s="92">
        <v>2.1696</v>
      </c>
      <c r="AY818" s="92">
        <v>2.3649</v>
      </c>
      <c r="BA818" s="92">
        <v>5.3689</v>
      </c>
    </row>
    <row r="819" spans="1:53">
      <c r="A819" s="92">
        <v>0.36580000000000001</v>
      </c>
      <c r="B819" s="92">
        <v>1.1778</v>
      </c>
      <c r="D819" s="92">
        <v>5.4044999999999996</v>
      </c>
      <c r="H819" s="92">
        <v>0.41670000000000001</v>
      </c>
      <c r="I819" s="92">
        <v>1.2724</v>
      </c>
      <c r="K819" s="92">
        <v>0.46589999999999998</v>
      </c>
      <c r="L819" s="92">
        <v>1.3864000000000001</v>
      </c>
      <c r="M819" s="92">
        <v>3.2772000000000001</v>
      </c>
      <c r="N819" s="92">
        <v>0.39489999999999997</v>
      </c>
      <c r="O819" s="92">
        <v>1.2464999999999999</v>
      </c>
      <c r="Q819" s="92">
        <v>1.2803</v>
      </c>
      <c r="R819" s="92">
        <v>3.0350999999999999</v>
      </c>
      <c r="AA819" s="92">
        <v>0.32100000000000001</v>
      </c>
      <c r="AB819" s="92">
        <v>1.0942000000000001</v>
      </c>
      <c r="AC819" s="92">
        <v>2.2892000000000001</v>
      </c>
      <c r="AD819" s="92">
        <v>5.1268000000000002</v>
      </c>
      <c r="AH819" s="92">
        <v>0.375</v>
      </c>
      <c r="AI819" s="92">
        <v>1.1910000000000001</v>
      </c>
      <c r="AK819" s="92">
        <v>0.4093</v>
      </c>
      <c r="AL819" s="92">
        <v>1.2728999999999999</v>
      </c>
      <c r="AN819" s="92">
        <v>0.35759999999999997</v>
      </c>
      <c r="AO819" s="92">
        <v>1.1697</v>
      </c>
      <c r="AP819" s="92">
        <v>2.4588000000000001</v>
      </c>
      <c r="AQ819" s="92">
        <v>1.1991000000000001</v>
      </c>
      <c r="AR819" s="92">
        <v>2.4742999999999999</v>
      </c>
      <c r="AX819" s="92">
        <v>2.1703999999999999</v>
      </c>
      <c r="AY819" s="92">
        <v>2.3658000000000001</v>
      </c>
      <c r="BA819" s="92">
        <v>5.3710000000000004</v>
      </c>
    </row>
    <row r="820" spans="1:53">
      <c r="A820" s="92">
        <v>0.36599999999999999</v>
      </c>
      <c r="B820" s="92">
        <v>1.1781999999999999</v>
      </c>
      <c r="D820" s="92">
        <v>5.4061000000000003</v>
      </c>
      <c r="H820" s="92">
        <v>0.41689999999999999</v>
      </c>
      <c r="I820" s="92">
        <v>1.2727999999999999</v>
      </c>
      <c r="K820" s="92">
        <v>0.4662</v>
      </c>
      <c r="L820" s="92">
        <v>1.3869</v>
      </c>
      <c r="M820" s="92">
        <v>3.2783000000000002</v>
      </c>
      <c r="N820" s="92">
        <v>0.39510000000000001</v>
      </c>
      <c r="O820" s="92">
        <v>1.2468999999999999</v>
      </c>
      <c r="Q820" s="92">
        <v>1.2806999999999999</v>
      </c>
      <c r="R820" s="92">
        <v>3.0358999999999998</v>
      </c>
      <c r="AA820" s="92">
        <v>0.32119999999999999</v>
      </c>
      <c r="AB820" s="92">
        <v>1.0945</v>
      </c>
      <c r="AC820" s="92">
        <v>2.29</v>
      </c>
      <c r="AD820" s="92">
        <v>5.1283000000000003</v>
      </c>
      <c r="AH820" s="92">
        <v>0.37530000000000002</v>
      </c>
      <c r="AI820" s="92">
        <v>1.1915</v>
      </c>
      <c r="AK820" s="92">
        <v>0.40949999999999998</v>
      </c>
      <c r="AL820" s="92">
        <v>1.2733000000000001</v>
      </c>
      <c r="AN820" s="92">
        <v>0.35780000000000001</v>
      </c>
      <c r="AO820" s="92">
        <v>1.1701999999999999</v>
      </c>
      <c r="AP820" s="92">
        <v>2.4596</v>
      </c>
      <c r="AQ820" s="92">
        <v>1.1995</v>
      </c>
      <c r="AR820" s="92">
        <v>2.4752000000000001</v>
      </c>
      <c r="AX820" s="92">
        <v>2.1711999999999998</v>
      </c>
      <c r="AY820" s="92">
        <v>2.3668</v>
      </c>
      <c r="BA820" s="92">
        <v>5.3731</v>
      </c>
    </row>
    <row r="821" spans="1:53">
      <c r="A821" s="92">
        <v>0.36620000000000003</v>
      </c>
      <c r="B821" s="92">
        <v>1.1786000000000001</v>
      </c>
      <c r="D821" s="92">
        <v>5.4077999999999999</v>
      </c>
      <c r="H821" s="92">
        <v>0.41710000000000003</v>
      </c>
      <c r="I821" s="92">
        <v>1.2733000000000001</v>
      </c>
      <c r="K821" s="92">
        <v>0.46639999999999998</v>
      </c>
      <c r="L821" s="92">
        <v>1.3875</v>
      </c>
      <c r="M821" s="92">
        <v>3.2793000000000001</v>
      </c>
      <c r="N821" s="92">
        <v>0.39529999999999998</v>
      </c>
      <c r="O821" s="92">
        <v>1.2474000000000001</v>
      </c>
      <c r="Q821" s="92">
        <v>1.2811999999999999</v>
      </c>
      <c r="R821" s="92">
        <v>3.0367999999999999</v>
      </c>
      <c r="AA821" s="92">
        <v>0.32140000000000002</v>
      </c>
      <c r="AB821" s="92">
        <v>1.0949</v>
      </c>
      <c r="AC821" s="92">
        <v>2.2907000000000002</v>
      </c>
      <c r="AD821" s="92">
        <v>5.1298000000000004</v>
      </c>
      <c r="AH821" s="92">
        <v>0.3755</v>
      </c>
      <c r="AI821" s="92">
        <v>1.1919</v>
      </c>
      <c r="AK821" s="92">
        <v>0.4098</v>
      </c>
      <c r="AL821" s="92">
        <v>1.2738</v>
      </c>
      <c r="AN821" s="92">
        <v>0.35799999999999998</v>
      </c>
      <c r="AO821" s="92">
        <v>1.1706000000000001</v>
      </c>
      <c r="AP821" s="92">
        <v>2.4605000000000001</v>
      </c>
      <c r="AQ821" s="92">
        <v>1.1999</v>
      </c>
      <c r="AR821" s="92">
        <v>2.476</v>
      </c>
      <c r="AX821" s="92">
        <v>2.1720999999999999</v>
      </c>
      <c r="AY821" s="92">
        <v>2.3677999999999999</v>
      </c>
      <c r="BA821" s="92">
        <v>5.3753000000000002</v>
      </c>
    </row>
    <row r="822" spans="1:53">
      <c r="A822" s="92">
        <v>0.3664</v>
      </c>
      <c r="B822" s="92">
        <v>1.179</v>
      </c>
      <c r="D822" s="92">
        <v>5.4095000000000004</v>
      </c>
      <c r="H822" s="92">
        <v>0.41739999999999999</v>
      </c>
      <c r="I822" s="92">
        <v>1.2738</v>
      </c>
      <c r="K822" s="92">
        <v>0.4667</v>
      </c>
      <c r="L822" s="92">
        <v>1.3879999999999999</v>
      </c>
      <c r="M822" s="92">
        <v>3.2804000000000002</v>
      </c>
      <c r="N822" s="92">
        <v>0.39560000000000001</v>
      </c>
      <c r="O822" s="92">
        <v>1.2478</v>
      </c>
      <c r="Q822" s="92">
        <v>1.2816000000000001</v>
      </c>
      <c r="R822" s="92">
        <v>3.0377000000000001</v>
      </c>
      <c r="AA822" s="92">
        <v>0.3216</v>
      </c>
      <c r="AB822" s="92">
        <v>1.0952999999999999</v>
      </c>
      <c r="AC822" s="92">
        <v>2.2915000000000001</v>
      </c>
      <c r="AD822" s="92">
        <v>5.1313000000000004</v>
      </c>
      <c r="AH822" s="92">
        <v>0.37569999999999998</v>
      </c>
      <c r="AI822" s="92">
        <v>1.1922999999999999</v>
      </c>
      <c r="AK822" s="92">
        <v>0.41</v>
      </c>
      <c r="AL822" s="92">
        <v>1.2743</v>
      </c>
      <c r="AN822" s="92">
        <v>0.35820000000000002</v>
      </c>
      <c r="AO822" s="92">
        <v>1.171</v>
      </c>
      <c r="AP822" s="92">
        <v>2.4613999999999998</v>
      </c>
      <c r="AQ822" s="92">
        <v>1.2002999999999999</v>
      </c>
      <c r="AR822" s="92">
        <v>2.4767999999999999</v>
      </c>
      <c r="AX822" s="92">
        <v>2.1728999999999998</v>
      </c>
      <c r="AY822" s="92">
        <v>2.3687</v>
      </c>
      <c r="BA822" s="92">
        <v>5.3773999999999997</v>
      </c>
    </row>
    <row r="823" spans="1:53">
      <c r="A823" s="92">
        <v>0.36659999999999998</v>
      </c>
      <c r="B823" s="92">
        <v>1.1795</v>
      </c>
      <c r="D823" s="92">
        <v>5.4111000000000002</v>
      </c>
      <c r="H823" s="92">
        <v>0.41760000000000003</v>
      </c>
      <c r="I823" s="92">
        <v>1.2742</v>
      </c>
      <c r="K823" s="92">
        <v>0.46700000000000003</v>
      </c>
      <c r="L823" s="92">
        <v>1.3886000000000001</v>
      </c>
      <c r="M823" s="92">
        <v>3.2814000000000001</v>
      </c>
      <c r="N823" s="92">
        <v>0.39579999999999999</v>
      </c>
      <c r="O823" s="92">
        <v>1.2483</v>
      </c>
      <c r="Q823" s="92">
        <v>1.2821</v>
      </c>
      <c r="R823" s="92">
        <v>3.0386000000000002</v>
      </c>
      <c r="AA823" s="92">
        <v>0.32179999999999997</v>
      </c>
      <c r="AB823" s="92">
        <v>1.0956999999999999</v>
      </c>
      <c r="AC823" s="92">
        <v>2.2921999999999998</v>
      </c>
      <c r="AD823" s="92">
        <v>5.1327999999999996</v>
      </c>
      <c r="AH823" s="92">
        <v>0.37590000000000001</v>
      </c>
      <c r="AI823" s="92">
        <v>1.1928000000000001</v>
      </c>
      <c r="AK823" s="92">
        <v>0.41020000000000001</v>
      </c>
      <c r="AL823" s="92">
        <v>1.2747999999999999</v>
      </c>
      <c r="AN823" s="92">
        <v>0.3584</v>
      </c>
      <c r="AO823" s="92">
        <v>1.1715</v>
      </c>
      <c r="AP823" s="92">
        <v>2.4622000000000002</v>
      </c>
      <c r="AQ823" s="92">
        <v>1.2008000000000001</v>
      </c>
      <c r="AR823" s="92">
        <v>2.4777</v>
      </c>
      <c r="AX823" s="92">
        <v>2.1738</v>
      </c>
      <c r="AY823" s="92">
        <v>2.3696999999999999</v>
      </c>
      <c r="BA823" s="92">
        <v>5.3795999999999999</v>
      </c>
    </row>
    <row r="824" spans="1:53">
      <c r="A824" s="92">
        <v>0.36680000000000001</v>
      </c>
      <c r="B824" s="92">
        <v>1.1798999999999999</v>
      </c>
      <c r="D824" s="92">
        <v>5.4127999999999998</v>
      </c>
      <c r="H824" s="92">
        <v>0.4178</v>
      </c>
      <c r="I824" s="92">
        <v>1.2746999999999999</v>
      </c>
      <c r="K824" s="92">
        <v>0.4672</v>
      </c>
      <c r="L824" s="92">
        <v>1.3891</v>
      </c>
      <c r="M824" s="92">
        <v>3.2825000000000002</v>
      </c>
      <c r="N824" s="92">
        <v>0.39600000000000002</v>
      </c>
      <c r="O824" s="92">
        <v>1.2486999999999999</v>
      </c>
      <c r="Q824" s="92">
        <v>1.2825</v>
      </c>
      <c r="R824" s="92">
        <v>3.0394999999999999</v>
      </c>
      <c r="AA824" s="92">
        <v>0.32190000000000002</v>
      </c>
      <c r="AB824" s="92">
        <v>1.0961000000000001</v>
      </c>
      <c r="AC824" s="92">
        <v>2.2930000000000001</v>
      </c>
      <c r="AD824" s="92">
        <v>5.1344000000000003</v>
      </c>
      <c r="AH824" s="92">
        <v>0.37609999999999999</v>
      </c>
      <c r="AI824" s="92">
        <v>1.1932</v>
      </c>
      <c r="AK824" s="92">
        <v>0.41049999999999998</v>
      </c>
      <c r="AL824" s="92">
        <v>1.2753000000000001</v>
      </c>
      <c r="AN824" s="92">
        <v>0.35859999999999997</v>
      </c>
      <c r="AO824" s="92">
        <v>1.1718999999999999</v>
      </c>
      <c r="AP824" s="92">
        <v>2.4630999999999998</v>
      </c>
      <c r="AQ824" s="92">
        <v>1.2012</v>
      </c>
      <c r="AR824" s="92">
        <v>2.4784999999999999</v>
      </c>
      <c r="AX824" s="92">
        <v>2.1745999999999999</v>
      </c>
      <c r="AY824" s="92">
        <v>2.3706999999999998</v>
      </c>
      <c r="BA824" s="92">
        <v>5.3817000000000004</v>
      </c>
    </row>
    <row r="825" spans="1:53">
      <c r="A825" s="92">
        <v>0.36699999999999999</v>
      </c>
      <c r="B825" s="92">
        <v>1.1802999999999999</v>
      </c>
      <c r="D825" s="92">
        <v>5.4145000000000003</v>
      </c>
      <c r="H825" s="92">
        <v>0.41799999999999998</v>
      </c>
      <c r="I825" s="92">
        <v>1.2750999999999999</v>
      </c>
      <c r="K825" s="92">
        <v>0.46750000000000003</v>
      </c>
      <c r="L825" s="92">
        <v>1.3895999999999999</v>
      </c>
      <c r="M825" s="92">
        <v>3.2835000000000001</v>
      </c>
      <c r="N825" s="92">
        <v>0.3962</v>
      </c>
      <c r="O825" s="92">
        <v>1.2492000000000001</v>
      </c>
      <c r="Q825" s="92">
        <v>1.2828999999999999</v>
      </c>
      <c r="R825" s="92">
        <v>3.0404</v>
      </c>
      <c r="AA825" s="92">
        <v>0.3221</v>
      </c>
      <c r="AB825" s="92">
        <v>1.0964</v>
      </c>
      <c r="AC825" s="92">
        <v>2.2936999999999999</v>
      </c>
      <c r="AD825" s="92">
        <v>5.1359000000000004</v>
      </c>
      <c r="AH825" s="92">
        <v>0.37630000000000002</v>
      </c>
      <c r="AI825" s="92">
        <v>1.1937</v>
      </c>
      <c r="AK825" s="92">
        <v>0.41070000000000001</v>
      </c>
      <c r="AL825" s="92">
        <v>1.2757000000000001</v>
      </c>
      <c r="AN825" s="92">
        <v>0.3589</v>
      </c>
      <c r="AO825" s="92">
        <v>1.1724000000000001</v>
      </c>
      <c r="AP825" s="92">
        <v>2.464</v>
      </c>
      <c r="AQ825" s="92">
        <v>1.2016</v>
      </c>
      <c r="AR825" s="92">
        <v>2.4794</v>
      </c>
      <c r="AX825" s="92">
        <v>2.1755</v>
      </c>
      <c r="AY825" s="92">
        <v>2.3715999999999999</v>
      </c>
      <c r="BA825" s="92">
        <v>5.3838999999999997</v>
      </c>
    </row>
    <row r="826" spans="1:53">
      <c r="A826" s="92">
        <v>0.36720000000000003</v>
      </c>
      <c r="B826" s="92">
        <v>1.1807000000000001</v>
      </c>
      <c r="D826" s="92">
        <v>5.4161000000000001</v>
      </c>
      <c r="H826" s="92">
        <v>0.41830000000000001</v>
      </c>
      <c r="I826" s="92">
        <v>1.2756000000000001</v>
      </c>
      <c r="K826" s="92">
        <v>0.46779999999999999</v>
      </c>
      <c r="L826" s="92">
        <v>1.3902000000000001</v>
      </c>
      <c r="M826" s="92">
        <v>3.2846000000000002</v>
      </c>
      <c r="N826" s="92">
        <v>0.39639999999999997</v>
      </c>
      <c r="O826" s="92">
        <v>1.2496</v>
      </c>
      <c r="Q826" s="92">
        <v>1.2834000000000001</v>
      </c>
      <c r="R826" s="92">
        <v>3.0411999999999999</v>
      </c>
      <c r="AA826" s="92">
        <v>0.32229999999999998</v>
      </c>
      <c r="AB826" s="92">
        <v>1.0968</v>
      </c>
      <c r="AC826" s="92">
        <v>2.2945000000000002</v>
      </c>
      <c r="AD826" s="92">
        <v>5.1374000000000004</v>
      </c>
      <c r="AH826" s="92">
        <v>0.3765</v>
      </c>
      <c r="AI826" s="92">
        <v>1.1940999999999999</v>
      </c>
      <c r="AK826" s="92">
        <v>0.41089999999999999</v>
      </c>
      <c r="AL826" s="92">
        <v>1.2762</v>
      </c>
      <c r="AN826" s="92">
        <v>0.35909999999999997</v>
      </c>
      <c r="AO826" s="92">
        <v>1.1728000000000001</v>
      </c>
      <c r="AP826" s="92">
        <v>2.4647999999999999</v>
      </c>
      <c r="AQ826" s="92">
        <v>1.202</v>
      </c>
      <c r="AR826" s="92">
        <v>2.4802</v>
      </c>
      <c r="AX826" s="92">
        <v>2.1762999999999999</v>
      </c>
      <c r="AY826" s="92">
        <v>2.3725999999999998</v>
      </c>
      <c r="BA826" s="92">
        <v>5.3860000000000001</v>
      </c>
    </row>
    <row r="827" spans="1:53">
      <c r="A827" s="92">
        <v>0.3674</v>
      </c>
      <c r="B827" s="92">
        <v>1.1811</v>
      </c>
      <c r="D827" s="92">
        <v>5.4177999999999997</v>
      </c>
      <c r="H827" s="92">
        <v>0.41849999999999998</v>
      </c>
      <c r="I827" s="92">
        <v>1.2761</v>
      </c>
      <c r="K827" s="92">
        <v>0.46800000000000003</v>
      </c>
      <c r="L827" s="92">
        <v>1.3907</v>
      </c>
      <c r="M827" s="92">
        <v>3.2856999999999998</v>
      </c>
      <c r="N827" s="92">
        <v>0.3967</v>
      </c>
      <c r="O827" s="92">
        <v>1.2501</v>
      </c>
      <c r="Q827" s="92">
        <v>1.2838000000000001</v>
      </c>
      <c r="R827" s="92">
        <v>3.0421</v>
      </c>
      <c r="AA827" s="92">
        <v>0.32250000000000001</v>
      </c>
      <c r="AB827" s="92">
        <v>1.0972</v>
      </c>
      <c r="AC827" s="92">
        <v>2.2953000000000001</v>
      </c>
      <c r="AD827" s="92">
        <v>5.1388999999999996</v>
      </c>
      <c r="AH827" s="92">
        <v>0.37669999999999998</v>
      </c>
      <c r="AI827" s="92">
        <v>1.1944999999999999</v>
      </c>
      <c r="AK827" s="92">
        <v>0.41120000000000001</v>
      </c>
      <c r="AL827" s="92">
        <v>1.2766999999999999</v>
      </c>
      <c r="AN827" s="92">
        <v>0.35930000000000001</v>
      </c>
      <c r="AO827" s="92">
        <v>1.1733</v>
      </c>
      <c r="AP827" s="92">
        <v>2.4657</v>
      </c>
      <c r="AQ827" s="92">
        <v>1.2023999999999999</v>
      </c>
      <c r="AR827" s="92">
        <v>2.4809999999999999</v>
      </c>
      <c r="AX827" s="92">
        <v>2.1772</v>
      </c>
      <c r="AY827" s="92">
        <v>2.3736000000000002</v>
      </c>
      <c r="BA827" s="92">
        <v>5.3882000000000003</v>
      </c>
    </row>
    <row r="828" spans="1:53">
      <c r="A828" s="92">
        <v>0.36759999999999998</v>
      </c>
      <c r="B828" s="92">
        <v>1.1815</v>
      </c>
      <c r="D828" s="92">
        <v>5.4195000000000002</v>
      </c>
      <c r="H828" s="92">
        <v>0.41870000000000002</v>
      </c>
      <c r="I828" s="92">
        <v>1.2765</v>
      </c>
      <c r="K828" s="92">
        <v>0.46829999999999999</v>
      </c>
      <c r="L828" s="92">
        <v>1.3912</v>
      </c>
      <c r="M828" s="92">
        <v>3.2867000000000002</v>
      </c>
      <c r="N828" s="92">
        <v>0.39689999999999998</v>
      </c>
      <c r="O828" s="92">
        <v>1.2504999999999999</v>
      </c>
      <c r="Q828" s="92">
        <v>1.2843</v>
      </c>
      <c r="R828" s="92">
        <v>3.0430000000000001</v>
      </c>
      <c r="AA828" s="92">
        <v>0.32269999999999999</v>
      </c>
      <c r="AB828" s="92">
        <v>1.0975999999999999</v>
      </c>
      <c r="AC828" s="92">
        <v>2.2959999999999998</v>
      </c>
      <c r="AD828" s="92">
        <v>5.1405000000000003</v>
      </c>
      <c r="AH828" s="92">
        <v>0.37690000000000001</v>
      </c>
      <c r="AI828" s="92">
        <v>1.1950000000000001</v>
      </c>
      <c r="AK828" s="92">
        <v>0.41139999999999999</v>
      </c>
      <c r="AL828" s="92">
        <v>1.2771999999999999</v>
      </c>
      <c r="AN828" s="92">
        <v>0.35949999999999999</v>
      </c>
      <c r="AO828" s="92">
        <v>1.1737</v>
      </c>
      <c r="AP828" s="92">
        <v>2.4666000000000001</v>
      </c>
      <c r="AQ828" s="92">
        <v>1.2028000000000001</v>
      </c>
      <c r="AR828" s="92">
        <v>2.4819</v>
      </c>
      <c r="AX828" s="92">
        <v>2.1779999999999999</v>
      </c>
      <c r="AY828" s="92">
        <v>2.3744999999999998</v>
      </c>
      <c r="BA828" s="92">
        <v>5.3903999999999996</v>
      </c>
    </row>
    <row r="829" spans="1:53">
      <c r="A829" s="92">
        <v>0.36780000000000002</v>
      </c>
      <c r="B829" s="92">
        <v>1.1819</v>
      </c>
      <c r="D829" s="92">
        <v>5.4211999999999998</v>
      </c>
      <c r="H829" s="92">
        <v>0.41889999999999999</v>
      </c>
      <c r="I829" s="92">
        <v>1.2769999999999999</v>
      </c>
      <c r="K829" s="92">
        <v>0.46860000000000002</v>
      </c>
      <c r="L829" s="92">
        <v>1.3917999999999999</v>
      </c>
      <c r="M829" s="92">
        <v>3.2877999999999998</v>
      </c>
      <c r="N829" s="92">
        <v>0.39710000000000001</v>
      </c>
      <c r="O829" s="92">
        <v>1.2509999999999999</v>
      </c>
      <c r="Q829" s="92">
        <v>1.2847</v>
      </c>
      <c r="R829" s="92">
        <v>3.0438999999999998</v>
      </c>
      <c r="AA829" s="92">
        <v>0.32290000000000002</v>
      </c>
      <c r="AB829" s="92">
        <v>1.0979000000000001</v>
      </c>
      <c r="AC829" s="92">
        <v>2.2968000000000002</v>
      </c>
      <c r="AD829" s="92">
        <v>5.1420000000000003</v>
      </c>
      <c r="AH829" s="92">
        <v>0.37709999999999999</v>
      </c>
      <c r="AI829" s="92">
        <v>1.1954</v>
      </c>
      <c r="AK829" s="92">
        <v>0.41160000000000002</v>
      </c>
      <c r="AL829" s="92">
        <v>1.2777000000000001</v>
      </c>
      <c r="AN829" s="92">
        <v>0.35970000000000002</v>
      </c>
      <c r="AO829" s="92">
        <v>1.1740999999999999</v>
      </c>
      <c r="AP829" s="92">
        <v>2.4674</v>
      </c>
      <c r="AQ829" s="92">
        <v>1.2032</v>
      </c>
      <c r="AR829" s="92">
        <v>2.4826999999999999</v>
      </c>
      <c r="AX829" s="92">
        <v>2.1787999999999998</v>
      </c>
      <c r="AY829" s="92">
        <v>2.3755000000000002</v>
      </c>
      <c r="BA829" s="92">
        <v>5.3925000000000001</v>
      </c>
    </row>
    <row r="830" spans="1:53">
      <c r="A830" s="92">
        <v>0.36799999999999999</v>
      </c>
      <c r="B830" s="92">
        <v>1.1823999999999999</v>
      </c>
      <c r="D830" s="92">
        <v>5.4227999999999996</v>
      </c>
      <c r="H830" s="92">
        <v>0.41909999999999997</v>
      </c>
      <c r="I830" s="92">
        <v>1.2775000000000001</v>
      </c>
      <c r="K830" s="92">
        <v>0.46889999999999998</v>
      </c>
      <c r="L830" s="92">
        <v>1.3923000000000001</v>
      </c>
      <c r="M830" s="92">
        <v>3.2888999999999999</v>
      </c>
      <c r="N830" s="92">
        <v>0.39729999999999999</v>
      </c>
      <c r="O830" s="92">
        <v>1.2514000000000001</v>
      </c>
      <c r="Q830" s="92">
        <v>1.2851999999999999</v>
      </c>
      <c r="R830" s="92">
        <v>3.0448</v>
      </c>
      <c r="AA830" s="92">
        <v>0.32300000000000001</v>
      </c>
      <c r="AB830" s="92">
        <v>1.0983000000000001</v>
      </c>
      <c r="AC830" s="92">
        <v>2.2974999999999999</v>
      </c>
      <c r="AD830" s="92">
        <v>5.1435000000000004</v>
      </c>
      <c r="AH830" s="92">
        <v>0.37740000000000001</v>
      </c>
      <c r="AI830" s="92">
        <v>1.1959</v>
      </c>
      <c r="AK830" s="92">
        <v>0.41189999999999999</v>
      </c>
      <c r="AL830" s="92">
        <v>1.2782</v>
      </c>
      <c r="AN830" s="92">
        <v>0.3599</v>
      </c>
      <c r="AO830" s="92">
        <v>1.1746000000000001</v>
      </c>
      <c r="AP830" s="92">
        <v>2.4683000000000002</v>
      </c>
      <c r="AQ830" s="92">
        <v>1.2036</v>
      </c>
      <c r="AR830" s="92">
        <v>2.4836</v>
      </c>
      <c r="AX830" s="92">
        <v>2.1797</v>
      </c>
      <c r="AY830" s="92">
        <v>2.3765000000000001</v>
      </c>
      <c r="BA830" s="92">
        <v>5.3947000000000003</v>
      </c>
    </row>
    <row r="831" spans="1:53">
      <c r="A831" s="92">
        <v>0.36820000000000003</v>
      </c>
      <c r="B831" s="92">
        <v>1.1828000000000001</v>
      </c>
      <c r="D831" s="92">
        <v>5.4245000000000001</v>
      </c>
      <c r="H831" s="92">
        <v>0.4194</v>
      </c>
      <c r="I831" s="92">
        <v>1.2779</v>
      </c>
      <c r="K831" s="92">
        <v>0.46910000000000002</v>
      </c>
      <c r="L831" s="92">
        <v>1.3929</v>
      </c>
      <c r="M831" s="92">
        <v>3.2898999999999998</v>
      </c>
      <c r="N831" s="92">
        <v>0.39760000000000001</v>
      </c>
      <c r="O831" s="92">
        <v>1.2519</v>
      </c>
      <c r="Q831" s="92">
        <v>1.2856000000000001</v>
      </c>
      <c r="R831" s="92">
        <v>3.0457000000000001</v>
      </c>
      <c r="AA831" s="92">
        <v>0.32319999999999999</v>
      </c>
      <c r="AB831" s="92">
        <v>1.0987</v>
      </c>
      <c r="AC831" s="92">
        <v>2.2982999999999998</v>
      </c>
      <c r="AD831" s="92">
        <v>5.1451000000000002</v>
      </c>
      <c r="AH831" s="92">
        <v>0.37759999999999999</v>
      </c>
      <c r="AI831" s="92">
        <v>1.1962999999999999</v>
      </c>
      <c r="AK831" s="92">
        <v>0.41210000000000002</v>
      </c>
      <c r="AL831" s="92">
        <v>1.2786999999999999</v>
      </c>
      <c r="AN831" s="92">
        <v>0.36020000000000002</v>
      </c>
      <c r="AO831" s="92">
        <v>1.175</v>
      </c>
      <c r="AP831" s="92">
        <v>2.4691999999999998</v>
      </c>
      <c r="AQ831" s="92">
        <v>1.2040999999999999</v>
      </c>
      <c r="AR831" s="92">
        <v>2.4843999999999999</v>
      </c>
      <c r="AX831" s="92">
        <v>2.1804999999999999</v>
      </c>
      <c r="AY831" s="92">
        <v>2.3774000000000002</v>
      </c>
      <c r="BA831" s="92">
        <v>5.3967999999999998</v>
      </c>
    </row>
    <row r="832" spans="1:53">
      <c r="A832" s="92">
        <v>0.36840000000000001</v>
      </c>
      <c r="B832" s="92">
        <v>1.1832</v>
      </c>
      <c r="D832" s="92">
        <v>5.4261999999999997</v>
      </c>
      <c r="H832" s="92">
        <v>0.41959999999999997</v>
      </c>
      <c r="I832" s="92">
        <v>1.2784</v>
      </c>
      <c r="K832" s="92">
        <v>0.46939999999999998</v>
      </c>
      <c r="L832" s="92">
        <v>1.3934</v>
      </c>
      <c r="M832" s="92">
        <v>3.2909999999999999</v>
      </c>
      <c r="N832" s="92">
        <v>0.39779999999999999</v>
      </c>
      <c r="O832" s="92">
        <v>1.2523</v>
      </c>
      <c r="Q832" s="92">
        <v>1.286</v>
      </c>
      <c r="R832" s="92">
        <v>3.0466000000000002</v>
      </c>
      <c r="AA832" s="92">
        <v>0.32340000000000002</v>
      </c>
      <c r="AB832" s="92">
        <v>1.0991</v>
      </c>
      <c r="AC832" s="92">
        <v>2.2991000000000001</v>
      </c>
      <c r="AD832" s="92">
        <v>5.1466000000000003</v>
      </c>
      <c r="AH832" s="92">
        <v>0.37780000000000002</v>
      </c>
      <c r="AI832" s="92">
        <v>1.1968000000000001</v>
      </c>
      <c r="AK832" s="92">
        <v>0.41239999999999999</v>
      </c>
      <c r="AL832" s="92">
        <v>1.2790999999999999</v>
      </c>
      <c r="AN832" s="92">
        <v>0.3604</v>
      </c>
      <c r="AO832" s="92">
        <v>1.1755</v>
      </c>
      <c r="AP832" s="92">
        <v>2.4701</v>
      </c>
      <c r="AQ832" s="92">
        <v>1.2044999999999999</v>
      </c>
      <c r="AR832" s="92">
        <v>2.4853000000000001</v>
      </c>
      <c r="AX832" s="92">
        <v>2.1814</v>
      </c>
      <c r="AY832" s="92">
        <v>2.3784000000000001</v>
      </c>
      <c r="BA832" s="92">
        <v>5.399</v>
      </c>
    </row>
    <row r="833" spans="1:53">
      <c r="A833" s="92">
        <v>0.36859999999999998</v>
      </c>
      <c r="B833" s="92">
        <v>1.1836</v>
      </c>
      <c r="D833" s="92">
        <v>5.4279000000000002</v>
      </c>
      <c r="H833" s="92">
        <v>0.41980000000000001</v>
      </c>
      <c r="I833" s="92">
        <v>1.2787999999999999</v>
      </c>
      <c r="K833" s="92">
        <v>0.46970000000000001</v>
      </c>
      <c r="L833" s="92">
        <v>1.3939999999999999</v>
      </c>
      <c r="M833" s="92">
        <v>3.2921</v>
      </c>
      <c r="N833" s="92">
        <v>0.39800000000000002</v>
      </c>
      <c r="O833" s="92">
        <v>1.2527999999999999</v>
      </c>
      <c r="Q833" s="92">
        <v>1.2865</v>
      </c>
      <c r="R833" s="92">
        <v>3.0474999999999999</v>
      </c>
      <c r="AA833" s="92">
        <v>0.3236</v>
      </c>
      <c r="AB833" s="92">
        <v>1.0994999999999999</v>
      </c>
      <c r="AC833" s="92">
        <v>2.2997999999999998</v>
      </c>
      <c r="AD833" s="92">
        <v>5.1481000000000003</v>
      </c>
      <c r="AH833" s="92">
        <v>0.378</v>
      </c>
      <c r="AI833" s="92">
        <v>1.1972</v>
      </c>
      <c r="AK833" s="92">
        <v>0.41260000000000002</v>
      </c>
      <c r="AL833" s="92">
        <v>1.2796000000000001</v>
      </c>
      <c r="AN833" s="92">
        <v>0.36059999999999998</v>
      </c>
      <c r="AO833" s="92">
        <v>1.1758999999999999</v>
      </c>
      <c r="AP833" s="92">
        <v>2.4708999999999999</v>
      </c>
      <c r="AQ833" s="92">
        <v>1.2049000000000001</v>
      </c>
      <c r="AR833" s="92">
        <v>2.4861</v>
      </c>
      <c r="AX833" s="92">
        <v>2.1821999999999999</v>
      </c>
      <c r="AY833" s="92">
        <v>2.3794</v>
      </c>
      <c r="BA833" s="92">
        <v>5.4012000000000002</v>
      </c>
    </row>
    <row r="834" spans="1:53">
      <c r="A834" s="92">
        <v>0.36880000000000002</v>
      </c>
      <c r="B834" s="92">
        <v>1.1839999999999999</v>
      </c>
      <c r="D834" s="92">
        <v>5.4295999999999998</v>
      </c>
      <c r="H834" s="92">
        <v>0.42</v>
      </c>
      <c r="I834" s="92">
        <v>1.2793000000000001</v>
      </c>
      <c r="K834" s="92">
        <v>0.46989999999999998</v>
      </c>
      <c r="L834" s="92">
        <v>1.3945000000000001</v>
      </c>
      <c r="M834" s="92">
        <v>3.2930999999999999</v>
      </c>
      <c r="N834" s="92">
        <v>0.39829999999999999</v>
      </c>
      <c r="O834" s="92">
        <v>1.2532000000000001</v>
      </c>
      <c r="Q834" s="92">
        <v>1.2868999999999999</v>
      </c>
      <c r="R834" s="92">
        <v>3.0482999999999998</v>
      </c>
      <c r="AA834" s="92">
        <v>0.32379999999999998</v>
      </c>
      <c r="AB834" s="92">
        <v>1.0999000000000001</v>
      </c>
      <c r="AC834" s="92">
        <v>2.3006000000000002</v>
      </c>
      <c r="AD834" s="92">
        <v>5.1497000000000002</v>
      </c>
      <c r="AH834" s="92">
        <v>0.37819999999999998</v>
      </c>
      <c r="AI834" s="92">
        <v>1.1976</v>
      </c>
      <c r="AK834" s="92">
        <v>0.4128</v>
      </c>
      <c r="AL834" s="92">
        <v>1.2801</v>
      </c>
      <c r="AN834" s="92">
        <v>0.36080000000000001</v>
      </c>
      <c r="AO834" s="92">
        <v>1.1763999999999999</v>
      </c>
      <c r="AP834" s="92">
        <v>2.4718</v>
      </c>
      <c r="AQ834" s="92">
        <v>1.2053</v>
      </c>
      <c r="AR834" s="92">
        <v>2.4870000000000001</v>
      </c>
      <c r="AX834" s="92">
        <v>2.1831</v>
      </c>
      <c r="AY834" s="92">
        <v>2.3803000000000001</v>
      </c>
      <c r="BA834" s="92">
        <v>5.4032999999999998</v>
      </c>
    </row>
    <row r="835" spans="1:53">
      <c r="A835" s="92">
        <v>0.36899999999999999</v>
      </c>
      <c r="B835" s="92">
        <v>1.1843999999999999</v>
      </c>
      <c r="D835" s="92">
        <v>5.4313000000000002</v>
      </c>
      <c r="H835" s="92">
        <v>0.42030000000000001</v>
      </c>
      <c r="I835" s="92">
        <v>1.2798</v>
      </c>
      <c r="K835" s="92">
        <v>0.47020000000000001</v>
      </c>
      <c r="L835" s="92">
        <v>1.395</v>
      </c>
      <c r="M835" s="92">
        <v>3.2942</v>
      </c>
      <c r="N835" s="92">
        <v>0.39850000000000002</v>
      </c>
      <c r="O835" s="92">
        <v>1.2537</v>
      </c>
      <c r="Q835" s="92">
        <v>1.2874000000000001</v>
      </c>
      <c r="R835" s="92">
        <v>3.0491999999999999</v>
      </c>
      <c r="AA835" s="92">
        <v>0.32400000000000001</v>
      </c>
      <c r="AB835" s="92">
        <v>1.1002000000000001</v>
      </c>
      <c r="AC835" s="92">
        <v>2.3014000000000001</v>
      </c>
      <c r="AD835" s="92">
        <v>5.1512000000000002</v>
      </c>
      <c r="AH835" s="92">
        <v>0.37840000000000001</v>
      </c>
      <c r="AI835" s="92">
        <v>1.1980999999999999</v>
      </c>
      <c r="AK835" s="92">
        <v>0.41310000000000002</v>
      </c>
      <c r="AL835" s="92">
        <v>1.2806</v>
      </c>
      <c r="AN835" s="92">
        <v>0.36099999999999999</v>
      </c>
      <c r="AO835" s="92">
        <v>1.1768000000000001</v>
      </c>
      <c r="AP835" s="92">
        <v>2.4727000000000001</v>
      </c>
      <c r="AQ835" s="92">
        <v>1.2057</v>
      </c>
      <c r="AR835" s="92">
        <v>2.4878</v>
      </c>
      <c r="AX835" s="92">
        <v>2.1839</v>
      </c>
      <c r="AY835" s="92">
        <v>2.3813</v>
      </c>
      <c r="BA835" s="92">
        <v>5.4055</v>
      </c>
    </row>
    <row r="836" spans="1:53">
      <c r="A836" s="92">
        <v>0.36919999999999997</v>
      </c>
      <c r="B836" s="92">
        <v>1.1848000000000001</v>
      </c>
      <c r="D836" s="92">
        <v>5.4329000000000001</v>
      </c>
      <c r="H836" s="92">
        <v>0.42049999999999998</v>
      </c>
      <c r="I836" s="92">
        <v>1.2802</v>
      </c>
      <c r="K836" s="92">
        <v>0.47049999999999997</v>
      </c>
      <c r="L836" s="92">
        <v>1.3956</v>
      </c>
      <c r="M836" s="92">
        <v>3.2953000000000001</v>
      </c>
      <c r="N836" s="92">
        <v>0.3987</v>
      </c>
      <c r="O836" s="92">
        <v>1.2541</v>
      </c>
      <c r="Q836" s="92">
        <v>1.2878000000000001</v>
      </c>
      <c r="R836" s="92">
        <v>3.0501</v>
      </c>
      <c r="AA836" s="92">
        <v>0.3241</v>
      </c>
      <c r="AB836" s="92">
        <v>1.1006</v>
      </c>
      <c r="AC836" s="92">
        <v>2.3020999999999998</v>
      </c>
      <c r="AD836" s="92">
        <v>5.1527000000000003</v>
      </c>
      <c r="AH836" s="92">
        <v>0.37859999999999999</v>
      </c>
      <c r="AI836" s="92">
        <v>1.1984999999999999</v>
      </c>
      <c r="AK836" s="92">
        <v>0.4133</v>
      </c>
      <c r="AL836" s="92">
        <v>1.2810999999999999</v>
      </c>
      <c r="AN836" s="92">
        <v>0.36120000000000002</v>
      </c>
      <c r="AO836" s="92">
        <v>1.1772</v>
      </c>
      <c r="AP836" s="92">
        <v>2.4735999999999998</v>
      </c>
      <c r="AQ836" s="92">
        <v>1.2060999999999999</v>
      </c>
      <c r="AR836" s="92">
        <v>2.4887000000000001</v>
      </c>
      <c r="AX836" s="92">
        <v>2.1848000000000001</v>
      </c>
      <c r="AY836" s="92">
        <v>2.3822999999999999</v>
      </c>
      <c r="BA836" s="92">
        <v>5.4077000000000002</v>
      </c>
    </row>
    <row r="837" spans="1:53">
      <c r="A837" s="92">
        <v>0.36940000000000001</v>
      </c>
      <c r="B837" s="92">
        <v>1.1853</v>
      </c>
      <c r="D837" s="92">
        <v>5.4345999999999997</v>
      </c>
      <c r="H837" s="92">
        <v>0.42070000000000002</v>
      </c>
      <c r="I837" s="92">
        <v>1.2806999999999999</v>
      </c>
      <c r="K837" s="92">
        <v>0.47070000000000001</v>
      </c>
      <c r="L837" s="92">
        <v>1.3960999999999999</v>
      </c>
      <c r="M837" s="92">
        <v>3.2963</v>
      </c>
      <c r="N837" s="92">
        <v>0.39889999999999998</v>
      </c>
      <c r="O837" s="92">
        <v>1.2545999999999999</v>
      </c>
      <c r="Q837" s="92">
        <v>1.2883</v>
      </c>
      <c r="R837" s="92">
        <v>3.0510000000000002</v>
      </c>
      <c r="AA837" s="92">
        <v>0.32429999999999998</v>
      </c>
      <c r="AB837" s="92">
        <v>1.101</v>
      </c>
      <c r="AC837" s="92">
        <v>2.3029000000000002</v>
      </c>
      <c r="AD837" s="92">
        <v>5.1543000000000001</v>
      </c>
      <c r="AH837" s="92">
        <v>0.37880000000000003</v>
      </c>
      <c r="AI837" s="92">
        <v>1.1990000000000001</v>
      </c>
      <c r="AK837" s="92">
        <v>0.41349999999999998</v>
      </c>
      <c r="AL837" s="92">
        <v>1.2816000000000001</v>
      </c>
      <c r="AN837" s="92">
        <v>0.36149999999999999</v>
      </c>
      <c r="AO837" s="92">
        <v>1.1777</v>
      </c>
      <c r="AP837" s="92">
        <v>2.4744000000000002</v>
      </c>
      <c r="AQ837" s="92">
        <v>1.2065999999999999</v>
      </c>
      <c r="AR837" s="92">
        <v>2.4895</v>
      </c>
      <c r="AX837" s="92">
        <v>2.1856</v>
      </c>
      <c r="AY837" s="92">
        <v>2.3833000000000002</v>
      </c>
      <c r="BA837" s="92">
        <v>5.4097999999999997</v>
      </c>
    </row>
    <row r="838" spans="1:53">
      <c r="A838" s="92">
        <v>0.36959999999999998</v>
      </c>
      <c r="B838" s="92">
        <v>1.1857</v>
      </c>
      <c r="D838" s="92">
        <v>5.4363000000000001</v>
      </c>
      <c r="H838" s="92">
        <v>0.4209</v>
      </c>
      <c r="I838" s="92">
        <v>1.2811999999999999</v>
      </c>
      <c r="K838" s="92">
        <v>0.47099999999999997</v>
      </c>
      <c r="L838" s="92">
        <v>1.3967000000000001</v>
      </c>
      <c r="M838" s="92">
        <v>3.2974000000000001</v>
      </c>
      <c r="N838" s="92">
        <v>0.3992</v>
      </c>
      <c r="O838" s="92">
        <v>1.2549999999999999</v>
      </c>
      <c r="Q838" s="92">
        <v>1.2887</v>
      </c>
      <c r="R838" s="92">
        <v>3.0518999999999998</v>
      </c>
      <c r="AA838" s="92">
        <v>0.32450000000000001</v>
      </c>
      <c r="AB838" s="92">
        <v>1.1013999999999999</v>
      </c>
      <c r="AC838" s="92">
        <v>2.3035999999999999</v>
      </c>
      <c r="AD838" s="92">
        <v>5.1558000000000002</v>
      </c>
      <c r="AH838" s="92">
        <v>0.379</v>
      </c>
      <c r="AI838" s="92">
        <v>1.1994</v>
      </c>
      <c r="AK838" s="92">
        <v>0.4138</v>
      </c>
      <c r="AL838" s="92">
        <v>1.2821</v>
      </c>
      <c r="AN838" s="92">
        <v>0.36170000000000002</v>
      </c>
      <c r="AO838" s="92">
        <v>1.1780999999999999</v>
      </c>
      <c r="AP838" s="92">
        <v>2.4752999999999998</v>
      </c>
      <c r="AQ838" s="92">
        <v>1.2070000000000001</v>
      </c>
      <c r="AR838" s="92">
        <v>2.4904000000000002</v>
      </c>
      <c r="AX838" s="92">
        <v>2.1865000000000001</v>
      </c>
      <c r="AY838" s="92">
        <v>2.3841999999999999</v>
      </c>
      <c r="BA838" s="92">
        <v>5.4119999999999999</v>
      </c>
    </row>
    <row r="839" spans="1:53">
      <c r="A839" s="92">
        <v>0.36980000000000002</v>
      </c>
      <c r="B839" s="92">
        <v>1.1860999999999999</v>
      </c>
      <c r="D839" s="92">
        <v>5.4379999999999997</v>
      </c>
      <c r="H839" s="92">
        <v>0.42120000000000002</v>
      </c>
      <c r="I839" s="92">
        <v>1.2816000000000001</v>
      </c>
      <c r="K839" s="92">
        <v>0.4713</v>
      </c>
      <c r="L839" s="92">
        <v>1.3972</v>
      </c>
      <c r="M839" s="92">
        <v>3.2985000000000002</v>
      </c>
      <c r="N839" s="92">
        <v>0.39939999999999998</v>
      </c>
      <c r="O839" s="92">
        <v>1.2555000000000001</v>
      </c>
      <c r="Q839" s="92">
        <v>1.2890999999999999</v>
      </c>
      <c r="R839" s="92">
        <v>3.0528</v>
      </c>
      <c r="AA839" s="92">
        <v>0.32469999999999999</v>
      </c>
      <c r="AB839" s="92">
        <v>1.1017999999999999</v>
      </c>
      <c r="AC839" s="92">
        <v>2.3043999999999998</v>
      </c>
      <c r="AD839" s="92">
        <v>5.1573000000000002</v>
      </c>
      <c r="AH839" s="92">
        <v>0.37919999999999998</v>
      </c>
      <c r="AI839" s="92">
        <v>1.1999</v>
      </c>
      <c r="AK839" s="92">
        <v>0.41399999999999998</v>
      </c>
      <c r="AL839" s="92">
        <v>1.2825</v>
      </c>
      <c r="AN839" s="92">
        <v>0.3619</v>
      </c>
      <c r="AO839" s="92">
        <v>1.1786000000000001</v>
      </c>
      <c r="AP839" s="92">
        <v>2.4762</v>
      </c>
      <c r="AQ839" s="92">
        <v>1.2074</v>
      </c>
      <c r="AR839" s="92">
        <v>2.4912000000000001</v>
      </c>
      <c r="AX839" s="92">
        <v>2.1873999999999998</v>
      </c>
      <c r="AY839" s="92">
        <v>2.3852000000000002</v>
      </c>
      <c r="BA839" s="92">
        <v>5.4142000000000001</v>
      </c>
    </row>
    <row r="840" spans="1:53">
      <c r="A840" s="92">
        <v>0.37</v>
      </c>
      <c r="B840" s="92">
        <v>1.1865000000000001</v>
      </c>
      <c r="D840" s="92">
        <v>5.4397000000000002</v>
      </c>
      <c r="H840" s="92">
        <v>0.4214</v>
      </c>
      <c r="I840" s="92">
        <v>1.2821</v>
      </c>
      <c r="K840" s="92">
        <v>0.47149999999999997</v>
      </c>
      <c r="L840" s="92">
        <v>1.3977999999999999</v>
      </c>
      <c r="M840" s="92">
        <v>3.2995000000000001</v>
      </c>
      <c r="N840" s="92">
        <v>0.39960000000000001</v>
      </c>
      <c r="O840" s="92">
        <v>1.256</v>
      </c>
      <c r="Q840" s="92">
        <v>1.2896000000000001</v>
      </c>
      <c r="R840" s="92">
        <v>3.0537000000000001</v>
      </c>
      <c r="AA840" s="92">
        <v>0.32490000000000002</v>
      </c>
      <c r="AB840" s="92">
        <v>1.1021000000000001</v>
      </c>
      <c r="AC840" s="92">
        <v>2.3052000000000001</v>
      </c>
      <c r="AD840" s="92">
        <v>5.1589</v>
      </c>
      <c r="AH840" s="92">
        <v>0.3795</v>
      </c>
      <c r="AI840" s="92">
        <v>1.2002999999999999</v>
      </c>
      <c r="AK840" s="92">
        <v>0.4143</v>
      </c>
      <c r="AL840" s="92">
        <v>1.2829999999999999</v>
      </c>
      <c r="AN840" s="92">
        <v>0.36209999999999998</v>
      </c>
      <c r="AO840" s="92">
        <v>1.179</v>
      </c>
      <c r="AP840" s="92">
        <v>2.4771000000000001</v>
      </c>
      <c r="AQ840" s="92">
        <v>1.2078</v>
      </c>
      <c r="AR840" s="92">
        <v>2.4921000000000002</v>
      </c>
      <c r="AX840" s="92">
        <v>2.1882000000000001</v>
      </c>
      <c r="AY840" s="92">
        <v>2.3862000000000001</v>
      </c>
      <c r="BA840" s="92">
        <v>5.4162999999999997</v>
      </c>
    </row>
    <row r="841" spans="1:53">
      <c r="A841" s="92">
        <v>0.37019999999999997</v>
      </c>
      <c r="B841" s="92">
        <v>1.1869000000000001</v>
      </c>
      <c r="D841" s="92">
        <v>5.4413999999999998</v>
      </c>
      <c r="H841" s="92">
        <v>0.42159999999999997</v>
      </c>
      <c r="I841" s="92">
        <v>1.2826</v>
      </c>
      <c r="K841" s="92">
        <v>0.4718</v>
      </c>
      <c r="L841" s="92">
        <v>1.3983000000000001</v>
      </c>
      <c r="M841" s="92">
        <v>3.3006000000000002</v>
      </c>
      <c r="N841" s="92">
        <v>0.39979999999999999</v>
      </c>
      <c r="O841" s="92">
        <v>1.2564</v>
      </c>
      <c r="Q841" s="92">
        <v>1.29</v>
      </c>
      <c r="R841" s="92">
        <v>3.0546000000000002</v>
      </c>
      <c r="AA841" s="92">
        <v>0.3251</v>
      </c>
      <c r="AB841" s="92">
        <v>1.1025</v>
      </c>
      <c r="AC841" s="92">
        <v>2.3058999999999998</v>
      </c>
      <c r="AD841" s="92">
        <v>5.1604000000000001</v>
      </c>
      <c r="AH841" s="92">
        <v>0.37969999999999998</v>
      </c>
      <c r="AI841" s="92">
        <v>1.2008000000000001</v>
      </c>
      <c r="AK841" s="92">
        <v>0.41449999999999998</v>
      </c>
      <c r="AL841" s="92">
        <v>1.2835000000000001</v>
      </c>
      <c r="AN841" s="92">
        <v>0.36230000000000001</v>
      </c>
      <c r="AO841" s="92">
        <v>1.1795</v>
      </c>
      <c r="AP841" s="92">
        <v>2.4779</v>
      </c>
      <c r="AQ841" s="92">
        <v>1.2081999999999999</v>
      </c>
      <c r="AR841" s="92">
        <v>2.4929000000000001</v>
      </c>
      <c r="AX841" s="92">
        <v>2.1890999999999998</v>
      </c>
      <c r="AY841" s="92">
        <v>2.3872</v>
      </c>
      <c r="BA841" s="92">
        <v>5.4184999999999999</v>
      </c>
    </row>
    <row r="842" spans="1:53">
      <c r="A842" s="92">
        <v>0.37040000000000001</v>
      </c>
      <c r="B842" s="92">
        <v>1.1873</v>
      </c>
      <c r="D842" s="92">
        <v>5.4431000000000003</v>
      </c>
      <c r="H842" s="92">
        <v>0.42180000000000001</v>
      </c>
      <c r="I842" s="92">
        <v>1.2829999999999999</v>
      </c>
      <c r="K842" s="92">
        <v>0.47210000000000002</v>
      </c>
      <c r="L842" s="92">
        <v>1.3989</v>
      </c>
      <c r="M842" s="92">
        <v>3.3016999999999999</v>
      </c>
      <c r="N842" s="92">
        <v>0.40010000000000001</v>
      </c>
      <c r="O842" s="92">
        <v>1.2568999999999999</v>
      </c>
      <c r="Q842" s="92">
        <v>1.2905</v>
      </c>
      <c r="R842" s="92">
        <v>3.0554999999999999</v>
      </c>
      <c r="AA842" s="92">
        <v>0.32529999999999998</v>
      </c>
      <c r="AB842" s="92">
        <v>1.1029</v>
      </c>
      <c r="AC842" s="92">
        <v>2.3067000000000002</v>
      </c>
      <c r="AD842" s="92">
        <v>5.1619999999999999</v>
      </c>
      <c r="AH842" s="92">
        <v>0.37990000000000002</v>
      </c>
      <c r="AI842" s="92">
        <v>1.2012</v>
      </c>
      <c r="AK842" s="92">
        <v>0.41470000000000001</v>
      </c>
      <c r="AL842" s="92">
        <v>1.284</v>
      </c>
      <c r="AN842" s="92">
        <v>0.36249999999999999</v>
      </c>
      <c r="AO842" s="92">
        <v>1.1798999999999999</v>
      </c>
      <c r="AP842" s="92">
        <v>2.4788000000000001</v>
      </c>
      <c r="AQ842" s="92">
        <v>1.2085999999999999</v>
      </c>
      <c r="AR842" s="92">
        <v>2.4937999999999998</v>
      </c>
      <c r="AX842" s="92">
        <v>2.1899000000000002</v>
      </c>
      <c r="AY842" s="92">
        <v>2.3881000000000001</v>
      </c>
      <c r="BA842" s="92">
        <v>5.4207000000000001</v>
      </c>
    </row>
    <row r="843" spans="1:53">
      <c r="A843" s="92">
        <v>0.37059999999999998</v>
      </c>
      <c r="B843" s="92">
        <v>1.1878</v>
      </c>
      <c r="D843" s="92">
        <v>5.4447999999999999</v>
      </c>
      <c r="H843" s="92">
        <v>0.42209999999999998</v>
      </c>
      <c r="I843" s="92">
        <v>1.2835000000000001</v>
      </c>
      <c r="K843" s="92">
        <v>0.47239999999999999</v>
      </c>
      <c r="L843" s="92">
        <v>1.3994</v>
      </c>
      <c r="M843" s="92">
        <v>3.3028</v>
      </c>
      <c r="N843" s="92">
        <v>0.40029999999999999</v>
      </c>
      <c r="O843" s="92">
        <v>1.2573000000000001</v>
      </c>
      <c r="Q843" s="92">
        <v>1.2908999999999999</v>
      </c>
      <c r="R843" s="92">
        <v>3.0564</v>
      </c>
      <c r="AA843" s="92">
        <v>0.32540000000000002</v>
      </c>
      <c r="AB843" s="92">
        <v>1.1032999999999999</v>
      </c>
      <c r="AC843" s="92">
        <v>2.3075000000000001</v>
      </c>
      <c r="AD843" s="92">
        <v>5.1635</v>
      </c>
      <c r="AH843" s="92">
        <v>0.38009999999999999</v>
      </c>
      <c r="AI843" s="92">
        <v>1.2016</v>
      </c>
      <c r="AK843" s="92">
        <v>0.41499999999999998</v>
      </c>
      <c r="AL843" s="92">
        <v>1.2845</v>
      </c>
      <c r="AN843" s="92">
        <v>0.36280000000000001</v>
      </c>
      <c r="AO843" s="92">
        <v>1.1803999999999999</v>
      </c>
      <c r="AP843" s="92">
        <v>2.4796999999999998</v>
      </c>
      <c r="AQ843" s="92">
        <v>1.2091000000000001</v>
      </c>
      <c r="AR843" s="92">
        <v>2.4946000000000002</v>
      </c>
      <c r="AX843" s="92">
        <v>2.1907999999999999</v>
      </c>
      <c r="AY843" s="92">
        <v>2.3891</v>
      </c>
      <c r="BA843" s="92">
        <v>5.4229000000000003</v>
      </c>
    </row>
    <row r="844" spans="1:53">
      <c r="A844" s="92">
        <v>0.37080000000000002</v>
      </c>
      <c r="B844" s="92">
        <v>1.1881999999999999</v>
      </c>
      <c r="D844" s="92">
        <v>5.4465000000000003</v>
      </c>
      <c r="H844" s="92">
        <v>0.42230000000000001</v>
      </c>
      <c r="I844" s="92">
        <v>1.284</v>
      </c>
      <c r="K844" s="92">
        <v>0.47260000000000002</v>
      </c>
      <c r="L844" s="92">
        <v>1.3998999999999999</v>
      </c>
      <c r="M844" s="92">
        <v>3.3037999999999998</v>
      </c>
      <c r="N844" s="92">
        <v>0.40050000000000002</v>
      </c>
      <c r="O844" s="92">
        <v>1.2578</v>
      </c>
      <c r="Q844" s="92">
        <v>1.2914000000000001</v>
      </c>
      <c r="R844" s="92">
        <v>3.0573000000000001</v>
      </c>
      <c r="AA844" s="92">
        <v>0.3256</v>
      </c>
      <c r="AB844" s="92">
        <v>1.1036999999999999</v>
      </c>
      <c r="AC844" s="92">
        <v>2.3081999999999998</v>
      </c>
      <c r="AD844" s="92">
        <v>5.165</v>
      </c>
      <c r="AH844" s="92">
        <v>0.38030000000000003</v>
      </c>
      <c r="AI844" s="92">
        <v>1.2020999999999999</v>
      </c>
      <c r="AK844" s="92">
        <v>0.41520000000000001</v>
      </c>
      <c r="AL844" s="92">
        <v>1.2849999999999999</v>
      </c>
      <c r="AN844" s="92">
        <v>0.36299999999999999</v>
      </c>
      <c r="AO844" s="92">
        <v>1.1808000000000001</v>
      </c>
      <c r="AP844" s="92">
        <v>2.4805999999999999</v>
      </c>
      <c r="AQ844" s="92">
        <v>1.2095</v>
      </c>
      <c r="AR844" s="92">
        <v>2.4954999999999998</v>
      </c>
      <c r="AX844" s="92">
        <v>2.1916000000000002</v>
      </c>
      <c r="AY844" s="92">
        <v>2.3900999999999999</v>
      </c>
      <c r="BA844" s="92">
        <v>5.4250999999999996</v>
      </c>
    </row>
    <row r="845" spans="1:53">
      <c r="A845" s="92">
        <v>0.37109999999999999</v>
      </c>
      <c r="B845" s="92">
        <v>1.1886000000000001</v>
      </c>
      <c r="D845" s="92">
        <v>5.4481999999999999</v>
      </c>
      <c r="H845" s="92">
        <v>0.42249999999999999</v>
      </c>
      <c r="I845" s="92">
        <v>1.2844</v>
      </c>
      <c r="K845" s="92">
        <v>0.47289999999999999</v>
      </c>
      <c r="L845" s="92">
        <v>1.4005000000000001</v>
      </c>
      <c r="M845" s="92">
        <v>3.3048999999999999</v>
      </c>
      <c r="N845" s="92">
        <v>0.4007</v>
      </c>
      <c r="O845" s="92">
        <v>1.2582</v>
      </c>
      <c r="Q845" s="92">
        <v>1.2918000000000001</v>
      </c>
      <c r="R845" s="92">
        <v>3.0581999999999998</v>
      </c>
      <c r="AA845" s="92">
        <v>0.32579999999999998</v>
      </c>
      <c r="AB845" s="92">
        <v>1.1041000000000001</v>
      </c>
      <c r="AC845" s="92">
        <v>2.3090000000000002</v>
      </c>
      <c r="AD845" s="92">
        <v>5.1665999999999999</v>
      </c>
      <c r="AH845" s="92">
        <v>0.3805</v>
      </c>
      <c r="AI845" s="92">
        <v>1.2024999999999999</v>
      </c>
      <c r="AK845" s="92">
        <v>0.41539999999999999</v>
      </c>
      <c r="AL845" s="92">
        <v>1.2855000000000001</v>
      </c>
      <c r="AN845" s="92">
        <v>0.36320000000000002</v>
      </c>
      <c r="AO845" s="92">
        <v>1.1813</v>
      </c>
      <c r="AP845" s="92">
        <v>2.4815</v>
      </c>
      <c r="AQ845" s="92">
        <v>1.2099</v>
      </c>
      <c r="AR845" s="92">
        <v>2.4963000000000002</v>
      </c>
      <c r="AX845" s="92">
        <v>2.1924999999999999</v>
      </c>
      <c r="AY845" s="92">
        <v>2.3910999999999998</v>
      </c>
      <c r="BA845" s="92">
        <v>5.4272999999999998</v>
      </c>
    </row>
    <row r="846" spans="1:53">
      <c r="A846" s="92">
        <v>0.37130000000000002</v>
      </c>
      <c r="B846" s="92">
        <v>1.1890000000000001</v>
      </c>
      <c r="D846" s="92">
        <v>5.4499000000000004</v>
      </c>
      <c r="H846" s="92">
        <v>0.42270000000000002</v>
      </c>
      <c r="I846" s="92">
        <v>1.2848999999999999</v>
      </c>
      <c r="K846" s="92">
        <v>0.47320000000000001</v>
      </c>
      <c r="L846" s="92">
        <v>1.401</v>
      </c>
      <c r="M846" s="92">
        <v>3.306</v>
      </c>
      <c r="N846" s="92">
        <v>0.40100000000000002</v>
      </c>
      <c r="O846" s="92">
        <v>1.2586999999999999</v>
      </c>
      <c r="Q846" s="92">
        <v>1.2923</v>
      </c>
      <c r="R846" s="92">
        <v>3.0590999999999999</v>
      </c>
      <c r="AA846" s="92">
        <v>0.32600000000000001</v>
      </c>
      <c r="AB846" s="92">
        <v>1.1045</v>
      </c>
      <c r="AC846" s="92">
        <v>2.3098000000000001</v>
      </c>
      <c r="AD846" s="92">
        <v>5.1680999999999999</v>
      </c>
      <c r="AH846" s="92">
        <v>0.38069999999999998</v>
      </c>
      <c r="AI846" s="92">
        <v>1.2030000000000001</v>
      </c>
      <c r="AK846" s="92">
        <v>0.41570000000000001</v>
      </c>
      <c r="AL846" s="92">
        <v>1.286</v>
      </c>
      <c r="AN846" s="92">
        <v>0.3634</v>
      </c>
      <c r="AO846" s="92">
        <v>1.1817</v>
      </c>
      <c r="AP846" s="92">
        <v>2.4823</v>
      </c>
      <c r="AQ846" s="92">
        <v>1.2102999999999999</v>
      </c>
      <c r="AR846" s="92">
        <v>2.4971999999999999</v>
      </c>
      <c r="AX846" s="92">
        <v>2.1932999999999998</v>
      </c>
      <c r="AY846" s="92">
        <v>2.3921000000000001</v>
      </c>
      <c r="BA846" s="92">
        <v>5.4294000000000002</v>
      </c>
    </row>
    <row r="847" spans="1:53">
      <c r="A847" s="92">
        <v>0.3715</v>
      </c>
      <c r="B847" s="92">
        <v>1.1894</v>
      </c>
      <c r="D847" s="92">
        <v>5.4516</v>
      </c>
      <c r="H847" s="92">
        <v>0.42299999999999999</v>
      </c>
      <c r="I847" s="92">
        <v>1.2854000000000001</v>
      </c>
      <c r="K847" s="92">
        <v>0.47339999999999999</v>
      </c>
      <c r="L847" s="92">
        <v>1.4016</v>
      </c>
      <c r="M847" s="92">
        <v>3.3071000000000002</v>
      </c>
      <c r="N847" s="92">
        <v>0.4012</v>
      </c>
      <c r="O847" s="92">
        <v>1.2592000000000001</v>
      </c>
      <c r="Q847" s="92">
        <v>1.2927</v>
      </c>
      <c r="R847" s="92">
        <v>3.06</v>
      </c>
      <c r="AA847" s="92">
        <v>0.32619999999999999</v>
      </c>
      <c r="AB847" s="92">
        <v>1.1048</v>
      </c>
      <c r="AC847" s="92">
        <v>2.3105000000000002</v>
      </c>
      <c r="AD847" s="92">
        <v>5.1696999999999997</v>
      </c>
      <c r="AH847" s="92">
        <v>0.38090000000000002</v>
      </c>
      <c r="AI847" s="92">
        <v>1.2034</v>
      </c>
      <c r="AK847" s="92">
        <v>0.41589999999999999</v>
      </c>
      <c r="AL847" s="92">
        <v>1.2865</v>
      </c>
      <c r="AN847" s="92">
        <v>0.36359999999999998</v>
      </c>
      <c r="AO847" s="92">
        <v>1.1821999999999999</v>
      </c>
      <c r="AP847" s="92">
        <v>2.4832000000000001</v>
      </c>
      <c r="AQ847" s="92">
        <v>1.2107000000000001</v>
      </c>
      <c r="AR847" s="92">
        <v>2.4980000000000002</v>
      </c>
      <c r="AX847" s="92">
        <v>2.1941999999999999</v>
      </c>
      <c r="AY847" s="92">
        <v>2.3929999999999998</v>
      </c>
      <c r="BA847" s="92">
        <v>5.4316000000000004</v>
      </c>
    </row>
    <row r="848" spans="1:53">
      <c r="A848" s="92">
        <v>0.37169999999999997</v>
      </c>
      <c r="B848" s="92">
        <v>1.1899</v>
      </c>
      <c r="D848" s="92">
        <v>5.4532999999999996</v>
      </c>
      <c r="H848" s="92">
        <v>0.42320000000000002</v>
      </c>
      <c r="I848" s="92">
        <v>1.2858000000000001</v>
      </c>
      <c r="K848" s="92">
        <v>0.47370000000000001</v>
      </c>
      <c r="L848" s="92">
        <v>1.4020999999999999</v>
      </c>
      <c r="M848" s="92">
        <v>3.3081</v>
      </c>
      <c r="N848" s="92">
        <v>0.40139999999999998</v>
      </c>
      <c r="O848" s="92">
        <v>1.2596000000000001</v>
      </c>
      <c r="Q848" s="92">
        <v>1.2931999999999999</v>
      </c>
      <c r="R848" s="92">
        <v>3.0609000000000002</v>
      </c>
      <c r="AA848" s="92">
        <v>0.32640000000000002</v>
      </c>
      <c r="AB848" s="92">
        <v>1.1052</v>
      </c>
      <c r="AC848" s="92">
        <v>2.3113000000000001</v>
      </c>
      <c r="AD848" s="92">
        <v>5.1711999999999998</v>
      </c>
      <c r="AH848" s="92">
        <v>0.38119999999999998</v>
      </c>
      <c r="AI848" s="92">
        <v>1.2039</v>
      </c>
      <c r="AK848" s="92">
        <v>0.41620000000000001</v>
      </c>
      <c r="AL848" s="92">
        <v>1.2869999999999999</v>
      </c>
      <c r="AN848" s="92">
        <v>0.36380000000000001</v>
      </c>
      <c r="AO848" s="92">
        <v>1.1826000000000001</v>
      </c>
      <c r="AP848" s="92">
        <v>2.4841000000000002</v>
      </c>
      <c r="AQ848" s="92">
        <v>1.2111000000000001</v>
      </c>
      <c r="AR848" s="92">
        <v>2.4988999999999999</v>
      </c>
      <c r="AX848" s="92">
        <v>2.1951000000000001</v>
      </c>
      <c r="AY848" s="92">
        <v>2.3940000000000001</v>
      </c>
      <c r="BA848" s="92">
        <v>5.4337999999999997</v>
      </c>
    </row>
    <row r="849" spans="1:53">
      <c r="A849" s="92">
        <v>0.37190000000000001</v>
      </c>
      <c r="B849" s="92">
        <v>1.1902999999999999</v>
      </c>
      <c r="D849" s="92">
        <v>5.4550000000000001</v>
      </c>
      <c r="H849" s="92">
        <v>0.4234</v>
      </c>
      <c r="I849" s="92">
        <v>1.2863</v>
      </c>
      <c r="K849" s="92">
        <v>0.47399999999999998</v>
      </c>
      <c r="L849" s="92">
        <v>1.4027000000000001</v>
      </c>
      <c r="M849" s="92">
        <v>3.3092000000000001</v>
      </c>
      <c r="N849" s="92">
        <v>0.4017</v>
      </c>
      <c r="O849" s="92">
        <v>1.2601</v>
      </c>
      <c r="Q849" s="92">
        <v>1.2936000000000001</v>
      </c>
      <c r="R849" s="92">
        <v>3.0617999999999999</v>
      </c>
      <c r="AA849" s="92">
        <v>0.3266</v>
      </c>
      <c r="AB849" s="92">
        <v>1.1055999999999999</v>
      </c>
      <c r="AC849" s="92">
        <v>2.3121</v>
      </c>
      <c r="AD849" s="92">
        <v>5.1727999999999996</v>
      </c>
      <c r="AH849" s="92">
        <v>0.38140000000000002</v>
      </c>
      <c r="AI849" s="92">
        <v>1.2042999999999999</v>
      </c>
      <c r="AK849" s="92">
        <v>0.41639999999999999</v>
      </c>
      <c r="AL849" s="92">
        <v>1.2874000000000001</v>
      </c>
      <c r="AN849" s="92">
        <v>0.36409999999999998</v>
      </c>
      <c r="AO849" s="92">
        <v>1.1830000000000001</v>
      </c>
      <c r="AP849" s="92">
        <v>2.4849999999999999</v>
      </c>
      <c r="AQ849" s="92">
        <v>1.2116</v>
      </c>
      <c r="AR849" s="92">
        <v>2.4996999999999998</v>
      </c>
      <c r="AX849" s="92">
        <v>2.1959</v>
      </c>
      <c r="AY849" s="92">
        <v>2.395</v>
      </c>
      <c r="BA849" s="92">
        <v>5.4359999999999999</v>
      </c>
    </row>
    <row r="850" spans="1:53">
      <c r="A850" s="92">
        <v>0.37209999999999999</v>
      </c>
      <c r="B850" s="92">
        <v>1.1907000000000001</v>
      </c>
      <c r="D850" s="92">
        <v>5.4566999999999997</v>
      </c>
      <c r="H850" s="92">
        <v>0.42370000000000002</v>
      </c>
      <c r="I850" s="92">
        <v>1.2867999999999999</v>
      </c>
      <c r="K850" s="92">
        <v>0.4743</v>
      </c>
      <c r="L850" s="92">
        <v>1.4032</v>
      </c>
      <c r="M850" s="92">
        <v>3.3102999999999998</v>
      </c>
      <c r="N850" s="92">
        <v>0.40189999999999998</v>
      </c>
      <c r="O850" s="92">
        <v>1.2605</v>
      </c>
      <c r="Q850" s="92">
        <v>1.2941</v>
      </c>
      <c r="R850" s="92">
        <v>3.0627</v>
      </c>
      <c r="AA850" s="92">
        <v>0.32669999999999999</v>
      </c>
      <c r="AB850" s="92">
        <v>1.1060000000000001</v>
      </c>
      <c r="AC850" s="92">
        <v>2.3129</v>
      </c>
      <c r="AD850" s="92">
        <v>5.1742999999999997</v>
      </c>
      <c r="AH850" s="92">
        <v>0.38159999999999999</v>
      </c>
      <c r="AI850" s="92">
        <v>1.2048000000000001</v>
      </c>
      <c r="AK850" s="92">
        <v>0.41660000000000003</v>
      </c>
      <c r="AL850" s="92">
        <v>1.2879</v>
      </c>
      <c r="AN850" s="92">
        <v>0.36430000000000001</v>
      </c>
      <c r="AO850" s="92">
        <v>1.1835</v>
      </c>
      <c r="AP850" s="92">
        <v>2.4859</v>
      </c>
      <c r="AQ850" s="92">
        <v>1.212</v>
      </c>
      <c r="AR850" s="92">
        <v>2.5005999999999999</v>
      </c>
      <c r="AX850" s="92">
        <v>2.1968000000000001</v>
      </c>
      <c r="AY850" s="92">
        <v>2.3959999999999999</v>
      </c>
      <c r="BA850" s="92">
        <v>5.4382000000000001</v>
      </c>
    </row>
    <row r="851" spans="1:53">
      <c r="A851" s="92">
        <v>0.37230000000000002</v>
      </c>
      <c r="B851" s="92">
        <v>1.1911</v>
      </c>
      <c r="D851" s="92">
        <v>5.4584000000000001</v>
      </c>
      <c r="H851" s="92">
        <v>0.4239</v>
      </c>
      <c r="I851" s="92">
        <v>1.2871999999999999</v>
      </c>
      <c r="K851" s="92">
        <v>0.47449999999999998</v>
      </c>
      <c r="L851" s="92">
        <v>1.4037999999999999</v>
      </c>
      <c r="M851" s="92">
        <v>3.3113999999999999</v>
      </c>
      <c r="N851" s="92">
        <v>0.40210000000000001</v>
      </c>
      <c r="O851" s="92">
        <v>1.2609999999999999</v>
      </c>
      <c r="Q851" s="92">
        <v>1.2945</v>
      </c>
      <c r="R851" s="92">
        <v>3.0636000000000001</v>
      </c>
      <c r="AA851" s="92">
        <v>0.32690000000000002</v>
      </c>
      <c r="AB851" s="92">
        <v>1.1064000000000001</v>
      </c>
      <c r="AC851" s="92">
        <v>2.3136000000000001</v>
      </c>
      <c r="AD851" s="92">
        <v>5.1759000000000004</v>
      </c>
      <c r="AH851" s="92">
        <v>0.38179999999999997</v>
      </c>
      <c r="AI851" s="92">
        <v>1.2052</v>
      </c>
      <c r="AK851" s="92">
        <v>0.41689999999999999</v>
      </c>
      <c r="AL851" s="92">
        <v>1.2884</v>
      </c>
      <c r="AN851" s="92">
        <v>0.36449999999999999</v>
      </c>
      <c r="AO851" s="92">
        <v>1.1839</v>
      </c>
      <c r="AP851" s="92">
        <v>2.4868000000000001</v>
      </c>
      <c r="AQ851" s="92">
        <v>1.2123999999999999</v>
      </c>
      <c r="AR851" s="92">
        <v>2.5015000000000001</v>
      </c>
      <c r="AX851" s="92">
        <v>2.1976</v>
      </c>
      <c r="AY851" s="92">
        <v>2.3969999999999998</v>
      </c>
      <c r="BA851" s="92">
        <v>5.4404000000000003</v>
      </c>
    </row>
    <row r="852" spans="1:53">
      <c r="A852" s="92">
        <v>0.3725</v>
      </c>
      <c r="B852" s="92">
        <v>1.1915</v>
      </c>
      <c r="D852" s="92">
        <v>5.4600999999999997</v>
      </c>
      <c r="H852" s="92">
        <v>0.42409999999999998</v>
      </c>
      <c r="I852" s="92">
        <v>1.2877000000000001</v>
      </c>
      <c r="K852" s="92">
        <v>0.4748</v>
      </c>
      <c r="L852" s="92">
        <v>1.4043000000000001</v>
      </c>
      <c r="M852" s="92">
        <v>3.3125</v>
      </c>
      <c r="N852" s="92">
        <v>0.40229999999999999</v>
      </c>
      <c r="O852" s="92">
        <v>1.2614000000000001</v>
      </c>
      <c r="Q852" s="92">
        <v>1.2949999999999999</v>
      </c>
      <c r="R852" s="92">
        <v>3.0644999999999998</v>
      </c>
      <c r="AA852" s="92">
        <v>0.3271</v>
      </c>
      <c r="AB852" s="92">
        <v>1.1068</v>
      </c>
      <c r="AC852" s="92">
        <v>2.3144</v>
      </c>
      <c r="AD852" s="92">
        <v>5.1773999999999996</v>
      </c>
      <c r="AH852" s="92">
        <v>0.38200000000000001</v>
      </c>
      <c r="AI852" s="92">
        <v>1.2057</v>
      </c>
      <c r="AK852" s="92">
        <v>0.41710000000000003</v>
      </c>
      <c r="AL852" s="92">
        <v>1.2888999999999999</v>
      </c>
      <c r="AN852" s="92">
        <v>0.36470000000000002</v>
      </c>
      <c r="AO852" s="92">
        <v>1.1843999999999999</v>
      </c>
      <c r="AP852" s="92">
        <v>2.4876</v>
      </c>
      <c r="AQ852" s="92">
        <v>1.2128000000000001</v>
      </c>
      <c r="AR852" s="92">
        <v>2.5023</v>
      </c>
      <c r="AX852" s="92">
        <v>2.1985000000000001</v>
      </c>
      <c r="AY852" s="92">
        <v>2.3980000000000001</v>
      </c>
      <c r="BA852" s="92">
        <v>5.4425999999999997</v>
      </c>
    </row>
    <row r="853" spans="1:53">
      <c r="A853" s="92">
        <v>0.37269999999999998</v>
      </c>
      <c r="B853" s="92">
        <v>1.1919999999999999</v>
      </c>
      <c r="D853" s="92">
        <v>5.4618000000000002</v>
      </c>
      <c r="H853" s="92">
        <v>0.42430000000000001</v>
      </c>
      <c r="I853" s="92">
        <v>1.2882</v>
      </c>
      <c r="K853" s="92">
        <v>0.47510000000000002</v>
      </c>
      <c r="L853" s="92">
        <v>1.4049</v>
      </c>
      <c r="M853" s="92">
        <v>3.3134999999999999</v>
      </c>
      <c r="N853" s="92">
        <v>0.40260000000000001</v>
      </c>
      <c r="O853" s="92">
        <v>1.2619</v>
      </c>
      <c r="Q853" s="92">
        <v>1.2954000000000001</v>
      </c>
      <c r="R853" s="92">
        <v>3.0653999999999999</v>
      </c>
      <c r="AA853" s="92">
        <v>0.32729999999999998</v>
      </c>
      <c r="AB853" s="92">
        <v>1.1072</v>
      </c>
      <c r="AC853" s="92">
        <v>2.3151999999999999</v>
      </c>
      <c r="AD853" s="92">
        <v>5.1790000000000003</v>
      </c>
      <c r="AH853" s="92">
        <v>0.38219999999999998</v>
      </c>
      <c r="AI853" s="92">
        <v>1.2060999999999999</v>
      </c>
      <c r="AK853" s="92">
        <v>0.41739999999999999</v>
      </c>
      <c r="AL853" s="92">
        <v>1.2894000000000001</v>
      </c>
      <c r="AN853" s="92">
        <v>0.3649</v>
      </c>
      <c r="AO853" s="92">
        <v>1.1848000000000001</v>
      </c>
      <c r="AP853" s="92">
        <v>2.4885000000000002</v>
      </c>
      <c r="AQ853" s="92">
        <v>1.2132000000000001</v>
      </c>
      <c r="AR853" s="92">
        <v>2.5032000000000001</v>
      </c>
      <c r="AX853" s="92">
        <v>2.1993999999999998</v>
      </c>
      <c r="AY853" s="92">
        <v>2.3988999999999998</v>
      </c>
      <c r="BA853" s="92">
        <v>5.4447999999999999</v>
      </c>
    </row>
    <row r="854" spans="1:53">
      <c r="A854" s="92">
        <v>0.37290000000000001</v>
      </c>
      <c r="B854" s="92">
        <v>1.1923999999999999</v>
      </c>
      <c r="D854" s="92">
        <v>5.4634999999999998</v>
      </c>
      <c r="H854" s="92">
        <v>0.42459999999999998</v>
      </c>
      <c r="I854" s="92">
        <v>1.2887</v>
      </c>
      <c r="K854" s="92">
        <v>0.47539999999999999</v>
      </c>
      <c r="L854" s="92">
        <v>1.4054</v>
      </c>
      <c r="M854" s="92">
        <v>3.3146</v>
      </c>
      <c r="N854" s="92">
        <v>0.40279999999999999</v>
      </c>
      <c r="O854" s="92">
        <v>1.2624</v>
      </c>
      <c r="Q854" s="92">
        <v>1.2959000000000001</v>
      </c>
      <c r="R854" s="92">
        <v>3.0663</v>
      </c>
      <c r="AA854" s="92">
        <v>0.32750000000000001</v>
      </c>
      <c r="AB854" s="92">
        <v>1.1074999999999999</v>
      </c>
      <c r="AC854" s="92">
        <v>2.3159999999999998</v>
      </c>
      <c r="AD854" s="92">
        <v>5.1806000000000001</v>
      </c>
      <c r="AH854" s="92">
        <v>0.38240000000000002</v>
      </c>
      <c r="AI854" s="92">
        <v>1.2065999999999999</v>
      </c>
      <c r="AK854" s="92">
        <v>0.41760000000000003</v>
      </c>
      <c r="AL854" s="92">
        <v>1.2899</v>
      </c>
      <c r="AN854" s="92">
        <v>0.36520000000000002</v>
      </c>
      <c r="AO854" s="92">
        <v>1.1853</v>
      </c>
      <c r="AP854" s="92">
        <v>2.4893999999999998</v>
      </c>
      <c r="AQ854" s="92">
        <v>1.2137</v>
      </c>
      <c r="AR854" s="92">
        <v>2.504</v>
      </c>
      <c r="AX854" s="92">
        <v>2.2002000000000002</v>
      </c>
      <c r="AY854" s="92">
        <v>2.3999000000000001</v>
      </c>
      <c r="BA854" s="92">
        <v>5.4470000000000001</v>
      </c>
    </row>
    <row r="855" spans="1:53">
      <c r="A855" s="92">
        <v>0.37309999999999999</v>
      </c>
      <c r="B855" s="92">
        <v>1.1928000000000001</v>
      </c>
      <c r="D855" s="92">
        <v>5.4652000000000003</v>
      </c>
      <c r="H855" s="92">
        <v>0.42480000000000001</v>
      </c>
      <c r="I855" s="92">
        <v>1.2890999999999999</v>
      </c>
      <c r="K855" s="92">
        <v>0.47560000000000002</v>
      </c>
      <c r="L855" s="92">
        <v>1.4059999999999999</v>
      </c>
      <c r="M855" s="92">
        <v>3.3157000000000001</v>
      </c>
      <c r="N855" s="92">
        <v>0.40300000000000002</v>
      </c>
      <c r="O855" s="92">
        <v>1.2627999999999999</v>
      </c>
      <c r="Q855" s="92">
        <v>1.2963</v>
      </c>
      <c r="R855" s="92">
        <v>3.0672000000000001</v>
      </c>
      <c r="AA855" s="92">
        <v>0.32769999999999999</v>
      </c>
      <c r="AB855" s="92">
        <v>1.1079000000000001</v>
      </c>
      <c r="AC855" s="92">
        <v>2.3167</v>
      </c>
      <c r="AD855" s="92">
        <v>5.1821000000000002</v>
      </c>
      <c r="AH855" s="92">
        <v>0.38269999999999998</v>
      </c>
      <c r="AI855" s="92">
        <v>1.2070000000000001</v>
      </c>
      <c r="AK855" s="92">
        <v>0.4178</v>
      </c>
      <c r="AL855" s="92">
        <v>1.2904</v>
      </c>
      <c r="AN855" s="92">
        <v>0.3654</v>
      </c>
      <c r="AO855" s="92">
        <v>1.1858</v>
      </c>
      <c r="AP855" s="92">
        <v>2.4903</v>
      </c>
      <c r="AQ855" s="92">
        <v>1.2141</v>
      </c>
      <c r="AR855" s="92">
        <v>2.5049000000000001</v>
      </c>
      <c r="AX855" s="92">
        <v>2.2010999999999998</v>
      </c>
      <c r="AY855" s="92">
        <v>2.4009</v>
      </c>
      <c r="BA855" s="92">
        <v>5.4492000000000003</v>
      </c>
    </row>
    <row r="856" spans="1:53">
      <c r="A856" s="92">
        <v>0.37330000000000002</v>
      </c>
      <c r="B856" s="92">
        <v>1.1932</v>
      </c>
      <c r="D856" s="92">
        <v>5.4668999999999999</v>
      </c>
      <c r="H856" s="92">
        <v>0.42499999999999999</v>
      </c>
      <c r="I856" s="92">
        <v>1.2896000000000001</v>
      </c>
      <c r="K856" s="92">
        <v>0.47589999999999999</v>
      </c>
      <c r="L856" s="92">
        <v>1.4065000000000001</v>
      </c>
      <c r="M856" s="92">
        <v>3.3168000000000002</v>
      </c>
      <c r="N856" s="92">
        <v>0.40329999999999999</v>
      </c>
      <c r="O856" s="92">
        <v>1.2633000000000001</v>
      </c>
      <c r="Q856" s="92">
        <v>1.2968</v>
      </c>
      <c r="R856" s="92">
        <v>3.0680999999999998</v>
      </c>
      <c r="AA856" s="92">
        <v>0.32790000000000002</v>
      </c>
      <c r="AB856" s="92">
        <v>1.1083000000000001</v>
      </c>
      <c r="AC856" s="92">
        <v>2.3174999999999999</v>
      </c>
      <c r="AD856" s="92">
        <v>5.1837</v>
      </c>
      <c r="AH856" s="92">
        <v>0.38290000000000002</v>
      </c>
      <c r="AI856" s="92">
        <v>1.2075</v>
      </c>
      <c r="AK856" s="92">
        <v>0.41810000000000003</v>
      </c>
      <c r="AL856" s="92">
        <v>1.2908999999999999</v>
      </c>
      <c r="AN856" s="92">
        <v>0.36559999999999998</v>
      </c>
      <c r="AO856" s="92">
        <v>1.1861999999999999</v>
      </c>
      <c r="AP856" s="92">
        <v>2.4912000000000001</v>
      </c>
      <c r="AQ856" s="92">
        <v>1.2144999999999999</v>
      </c>
      <c r="AR856" s="92">
        <v>2.5057999999999998</v>
      </c>
      <c r="AX856" s="92">
        <v>2.202</v>
      </c>
      <c r="AY856" s="92">
        <v>2.4018999999999999</v>
      </c>
      <c r="BA856" s="92">
        <v>5.4513999999999996</v>
      </c>
    </row>
    <row r="857" spans="1:53">
      <c r="A857" s="92">
        <v>0.3735</v>
      </c>
      <c r="B857" s="92">
        <v>1.1937</v>
      </c>
      <c r="D857" s="92">
        <v>5.4686000000000003</v>
      </c>
      <c r="H857" s="92">
        <v>0.42520000000000002</v>
      </c>
      <c r="I857" s="92">
        <v>1.2901</v>
      </c>
      <c r="K857" s="92">
        <v>0.47620000000000001</v>
      </c>
      <c r="L857" s="92">
        <v>1.4071</v>
      </c>
      <c r="M857" s="92">
        <v>3.3178999999999998</v>
      </c>
      <c r="N857" s="92">
        <v>0.40350000000000003</v>
      </c>
      <c r="O857" s="92">
        <v>1.2638</v>
      </c>
      <c r="Q857" s="92">
        <v>1.2971999999999999</v>
      </c>
      <c r="R857" s="92">
        <v>3.069</v>
      </c>
      <c r="AA857" s="92">
        <v>0.32800000000000001</v>
      </c>
      <c r="AB857" s="92">
        <v>1.1087</v>
      </c>
      <c r="AC857" s="92">
        <v>2.3182999999999998</v>
      </c>
      <c r="AD857" s="92">
        <v>5.1852</v>
      </c>
      <c r="AH857" s="92">
        <v>0.3831</v>
      </c>
      <c r="AI857" s="92">
        <v>1.2079</v>
      </c>
      <c r="AK857" s="92">
        <v>0.41830000000000001</v>
      </c>
      <c r="AL857" s="92">
        <v>1.2914000000000001</v>
      </c>
      <c r="AN857" s="92">
        <v>0.36580000000000001</v>
      </c>
      <c r="AO857" s="92">
        <v>1.1867000000000001</v>
      </c>
      <c r="AP857" s="92">
        <v>2.4921000000000002</v>
      </c>
      <c r="AQ857" s="92">
        <v>1.2149000000000001</v>
      </c>
      <c r="AR857" s="92">
        <v>2.5066000000000002</v>
      </c>
      <c r="AX857" s="92">
        <v>2.2027999999999999</v>
      </c>
      <c r="AY857" s="92">
        <v>2.4028999999999998</v>
      </c>
      <c r="BA857" s="92">
        <v>5.4535999999999998</v>
      </c>
    </row>
    <row r="858" spans="1:53">
      <c r="A858" s="92">
        <v>0.37369999999999998</v>
      </c>
      <c r="B858" s="92">
        <v>1.1940999999999999</v>
      </c>
      <c r="D858" s="92">
        <v>5.4702999999999999</v>
      </c>
      <c r="H858" s="92">
        <v>0.42549999999999999</v>
      </c>
      <c r="I858" s="92">
        <v>1.2906</v>
      </c>
      <c r="K858" s="92">
        <v>0.47649999999999998</v>
      </c>
      <c r="L858" s="92">
        <v>1.4076</v>
      </c>
      <c r="M858" s="92">
        <v>3.319</v>
      </c>
      <c r="N858" s="92">
        <v>0.4037</v>
      </c>
      <c r="O858" s="92">
        <v>1.2642</v>
      </c>
      <c r="Q858" s="92">
        <v>1.2977000000000001</v>
      </c>
      <c r="R858" s="92">
        <v>3.0699000000000001</v>
      </c>
      <c r="AA858" s="92">
        <v>0.32819999999999999</v>
      </c>
      <c r="AB858" s="92">
        <v>1.1091</v>
      </c>
      <c r="AC858" s="92">
        <v>2.3191000000000002</v>
      </c>
      <c r="AD858" s="92">
        <v>5.1867999999999999</v>
      </c>
      <c r="AH858" s="92">
        <v>0.38329999999999997</v>
      </c>
      <c r="AI858" s="92">
        <v>1.2083999999999999</v>
      </c>
      <c r="AK858" s="92">
        <v>0.41860000000000003</v>
      </c>
      <c r="AL858" s="92">
        <v>1.2919</v>
      </c>
      <c r="AN858" s="92">
        <v>0.36599999999999999</v>
      </c>
      <c r="AO858" s="92">
        <v>1.1871</v>
      </c>
      <c r="AP858" s="92">
        <v>2.4929999999999999</v>
      </c>
      <c r="AQ858" s="92">
        <v>1.2154</v>
      </c>
      <c r="AR858" s="92">
        <v>2.5074999999999998</v>
      </c>
      <c r="AX858" s="92">
        <v>2.2037</v>
      </c>
      <c r="AY858" s="92">
        <v>2.4039000000000001</v>
      </c>
      <c r="BA858" s="92">
        <v>5.4558</v>
      </c>
    </row>
    <row r="859" spans="1:53">
      <c r="A859" s="92">
        <v>0.37390000000000001</v>
      </c>
      <c r="B859" s="92">
        <v>1.1944999999999999</v>
      </c>
      <c r="D859" s="92">
        <v>5.4721000000000002</v>
      </c>
      <c r="H859" s="92">
        <v>0.42570000000000002</v>
      </c>
      <c r="I859" s="92">
        <v>1.2909999999999999</v>
      </c>
      <c r="K859" s="92">
        <v>0.47670000000000001</v>
      </c>
      <c r="L859" s="92">
        <v>1.4081999999999999</v>
      </c>
      <c r="M859" s="92">
        <v>3.3201000000000001</v>
      </c>
      <c r="N859" s="92">
        <v>0.40389999999999998</v>
      </c>
      <c r="O859" s="92">
        <v>1.2646999999999999</v>
      </c>
      <c r="Q859" s="92">
        <v>1.2981</v>
      </c>
      <c r="R859" s="92">
        <v>3.0708000000000002</v>
      </c>
      <c r="AA859" s="92">
        <v>0.32840000000000003</v>
      </c>
      <c r="AB859" s="92">
        <v>1.1094999999999999</v>
      </c>
      <c r="AC859" s="92">
        <v>2.3197999999999999</v>
      </c>
      <c r="AD859" s="92">
        <v>5.1883999999999997</v>
      </c>
      <c r="AH859" s="92">
        <v>0.38350000000000001</v>
      </c>
      <c r="AI859" s="92">
        <v>1.2088000000000001</v>
      </c>
      <c r="AK859" s="92">
        <v>0.41880000000000001</v>
      </c>
      <c r="AL859" s="92">
        <v>1.2924</v>
      </c>
      <c r="AN859" s="92">
        <v>0.36630000000000001</v>
      </c>
      <c r="AO859" s="92">
        <v>1.1876</v>
      </c>
      <c r="AP859" s="92">
        <v>2.4939</v>
      </c>
      <c r="AQ859" s="92">
        <v>1.2158</v>
      </c>
      <c r="AR859" s="92">
        <v>2.5083000000000002</v>
      </c>
      <c r="AX859" s="92">
        <v>2.2046000000000001</v>
      </c>
      <c r="AY859" s="92">
        <v>2.4049</v>
      </c>
      <c r="BA859" s="92">
        <v>5.4580000000000002</v>
      </c>
    </row>
    <row r="860" spans="1:53">
      <c r="A860" s="92">
        <v>0.37409999999999999</v>
      </c>
      <c r="B860" s="92">
        <v>1.1949000000000001</v>
      </c>
      <c r="D860" s="92">
        <v>5.4737999999999998</v>
      </c>
      <c r="H860" s="92">
        <v>0.4259</v>
      </c>
      <c r="I860" s="92">
        <v>1.2915000000000001</v>
      </c>
      <c r="K860" s="92">
        <v>0.47699999999999998</v>
      </c>
      <c r="L860" s="92">
        <v>1.4087000000000001</v>
      </c>
      <c r="M860" s="92">
        <v>3.3210999999999999</v>
      </c>
      <c r="N860" s="92">
        <v>0.4042</v>
      </c>
      <c r="O860" s="92">
        <v>1.2650999999999999</v>
      </c>
      <c r="Q860" s="92">
        <v>1.2986</v>
      </c>
      <c r="R860" s="92">
        <v>3.0718000000000001</v>
      </c>
      <c r="AA860" s="92">
        <v>0.3286</v>
      </c>
      <c r="AB860" s="92">
        <v>1.1099000000000001</v>
      </c>
      <c r="AC860" s="92">
        <v>2.3206000000000002</v>
      </c>
      <c r="AD860" s="92">
        <v>5.1898999999999997</v>
      </c>
      <c r="AH860" s="92">
        <v>0.38369999999999999</v>
      </c>
      <c r="AI860" s="92">
        <v>1.2093</v>
      </c>
      <c r="AK860" s="92">
        <v>0.41909999999999997</v>
      </c>
      <c r="AL860" s="92">
        <v>1.2928999999999999</v>
      </c>
      <c r="AN860" s="92">
        <v>0.36649999999999999</v>
      </c>
      <c r="AO860" s="92">
        <v>1.1879999999999999</v>
      </c>
      <c r="AP860" s="92">
        <v>2.4946999999999999</v>
      </c>
      <c r="AQ860" s="92">
        <v>1.2161999999999999</v>
      </c>
      <c r="AR860" s="92">
        <v>2.5091999999999999</v>
      </c>
      <c r="AX860" s="92">
        <v>2.2054</v>
      </c>
      <c r="AY860" s="92">
        <v>2.4058999999999999</v>
      </c>
      <c r="BA860" s="92">
        <v>5.4602000000000004</v>
      </c>
    </row>
    <row r="861" spans="1:53">
      <c r="A861" s="92">
        <v>0.37430000000000002</v>
      </c>
      <c r="B861" s="92">
        <v>1.1954</v>
      </c>
      <c r="D861" s="92">
        <v>5.4755000000000003</v>
      </c>
      <c r="H861" s="92">
        <v>0.42620000000000002</v>
      </c>
      <c r="I861" s="92">
        <v>1.292</v>
      </c>
      <c r="K861" s="92">
        <v>0.4773</v>
      </c>
      <c r="L861" s="92">
        <v>1.4093</v>
      </c>
      <c r="M861" s="92">
        <v>3.3222</v>
      </c>
      <c r="N861" s="92">
        <v>0.40439999999999998</v>
      </c>
      <c r="O861" s="92">
        <v>1.2656000000000001</v>
      </c>
      <c r="Q861" s="92">
        <v>1.2989999999999999</v>
      </c>
      <c r="R861" s="92">
        <v>3.0727000000000002</v>
      </c>
      <c r="AA861" s="92">
        <v>0.32879999999999998</v>
      </c>
      <c r="AB861" s="92">
        <v>1.1103000000000001</v>
      </c>
      <c r="AC861" s="92">
        <v>2.3214000000000001</v>
      </c>
      <c r="AD861" s="92">
        <v>5.1914999999999996</v>
      </c>
      <c r="AH861" s="92">
        <v>0.38390000000000002</v>
      </c>
      <c r="AI861" s="92">
        <v>1.2097</v>
      </c>
      <c r="AK861" s="92">
        <v>0.41930000000000001</v>
      </c>
      <c r="AL861" s="92">
        <v>1.2934000000000001</v>
      </c>
      <c r="AN861" s="92">
        <v>0.36670000000000003</v>
      </c>
      <c r="AO861" s="92">
        <v>1.1884999999999999</v>
      </c>
      <c r="AP861" s="92">
        <v>2.4956</v>
      </c>
      <c r="AQ861" s="92">
        <v>1.2165999999999999</v>
      </c>
      <c r="AR861" s="92">
        <v>2.5101</v>
      </c>
      <c r="AX861" s="92">
        <v>2.2063000000000001</v>
      </c>
      <c r="AY861" s="92">
        <v>2.4068999999999998</v>
      </c>
      <c r="BA861" s="92">
        <v>5.4623999999999997</v>
      </c>
    </row>
    <row r="862" spans="1:53">
      <c r="A862" s="92">
        <v>0.37459999999999999</v>
      </c>
      <c r="B862" s="92">
        <v>1.1958</v>
      </c>
      <c r="D862" s="92">
        <v>5.4771999999999998</v>
      </c>
      <c r="H862" s="92">
        <v>0.4264</v>
      </c>
      <c r="I862" s="92">
        <v>1.2924</v>
      </c>
      <c r="K862" s="92">
        <v>0.47760000000000002</v>
      </c>
      <c r="L862" s="92">
        <v>1.4098999999999999</v>
      </c>
      <c r="M862" s="92">
        <v>3.3233000000000001</v>
      </c>
      <c r="N862" s="92">
        <v>0.40460000000000002</v>
      </c>
      <c r="O862" s="92">
        <v>1.2661</v>
      </c>
      <c r="Q862" s="92">
        <v>1.2995000000000001</v>
      </c>
      <c r="R862" s="92">
        <v>3.0735999999999999</v>
      </c>
      <c r="AA862" s="92">
        <v>0.32900000000000001</v>
      </c>
      <c r="AB862" s="92">
        <v>1.1107</v>
      </c>
      <c r="AC862" s="92">
        <v>2.3222</v>
      </c>
      <c r="AD862" s="92">
        <v>5.1931000000000003</v>
      </c>
      <c r="AH862" s="92">
        <v>0.38419999999999999</v>
      </c>
      <c r="AI862" s="92">
        <v>1.2101999999999999</v>
      </c>
      <c r="AK862" s="92">
        <v>0.41949999999999998</v>
      </c>
      <c r="AL862" s="92">
        <v>1.2939000000000001</v>
      </c>
      <c r="AN862" s="92">
        <v>0.3669</v>
      </c>
      <c r="AO862" s="92">
        <v>1.1889000000000001</v>
      </c>
      <c r="AP862" s="92">
        <v>2.4965000000000002</v>
      </c>
      <c r="AQ862" s="92">
        <v>1.2170000000000001</v>
      </c>
      <c r="AR862" s="92">
        <v>2.5108999999999999</v>
      </c>
      <c r="AX862" s="92">
        <v>2.2071999999999998</v>
      </c>
      <c r="AY862" s="92">
        <v>2.4077999999999999</v>
      </c>
      <c r="BA862" s="92">
        <v>5.4645999999999999</v>
      </c>
    </row>
    <row r="863" spans="1:53">
      <c r="A863" s="92">
        <v>0.37480000000000002</v>
      </c>
      <c r="B863" s="92">
        <v>1.1961999999999999</v>
      </c>
      <c r="D863" s="92">
        <v>5.4789000000000003</v>
      </c>
      <c r="H863" s="92">
        <v>0.42659999999999998</v>
      </c>
      <c r="I863" s="92">
        <v>1.2928999999999999</v>
      </c>
      <c r="K863" s="92">
        <v>0.4778</v>
      </c>
      <c r="L863" s="92">
        <v>1.4104000000000001</v>
      </c>
      <c r="M863" s="92">
        <v>3.3243999999999998</v>
      </c>
      <c r="N863" s="92">
        <v>0.40489999999999998</v>
      </c>
      <c r="O863" s="92">
        <v>1.2665</v>
      </c>
      <c r="Q863" s="92">
        <v>1.2999000000000001</v>
      </c>
      <c r="R863" s="92">
        <v>3.0745</v>
      </c>
      <c r="AA863" s="92">
        <v>0.32919999999999999</v>
      </c>
      <c r="AB863" s="92">
        <v>1.111</v>
      </c>
      <c r="AC863" s="92">
        <v>2.3229000000000002</v>
      </c>
      <c r="AD863" s="92">
        <v>5.1946000000000003</v>
      </c>
      <c r="AH863" s="92">
        <v>0.38440000000000002</v>
      </c>
      <c r="AI863" s="92">
        <v>1.2105999999999999</v>
      </c>
      <c r="AK863" s="92">
        <v>0.41980000000000001</v>
      </c>
      <c r="AL863" s="92">
        <v>1.2944</v>
      </c>
      <c r="AN863" s="92">
        <v>0.36709999999999998</v>
      </c>
      <c r="AO863" s="92">
        <v>1.1894</v>
      </c>
      <c r="AP863" s="92">
        <v>2.4973999999999998</v>
      </c>
      <c r="AQ863" s="92">
        <v>1.2175</v>
      </c>
      <c r="AR863" s="92">
        <v>2.5118</v>
      </c>
      <c r="AX863" s="92">
        <v>2.2080000000000002</v>
      </c>
      <c r="AY863" s="92">
        <v>2.4087999999999998</v>
      </c>
      <c r="BA863" s="92">
        <v>5.4668000000000001</v>
      </c>
    </row>
    <row r="864" spans="1:53">
      <c r="A864" s="92">
        <v>0.375</v>
      </c>
      <c r="B864" s="92">
        <v>1.1966000000000001</v>
      </c>
      <c r="D864" s="92">
        <v>5.4805999999999999</v>
      </c>
      <c r="H864" s="92">
        <v>0.4269</v>
      </c>
      <c r="I864" s="92">
        <v>1.2934000000000001</v>
      </c>
      <c r="K864" s="92">
        <v>0.47810000000000002</v>
      </c>
      <c r="L864" s="92">
        <v>1.411</v>
      </c>
      <c r="M864" s="92">
        <v>3.3254999999999999</v>
      </c>
      <c r="N864" s="92">
        <v>0.40510000000000002</v>
      </c>
      <c r="O864" s="92">
        <v>1.2669999999999999</v>
      </c>
      <c r="Q864" s="92">
        <v>1.3004</v>
      </c>
      <c r="R864" s="92">
        <v>3.0754000000000001</v>
      </c>
      <c r="AA864" s="92">
        <v>0.32940000000000003</v>
      </c>
      <c r="AB864" s="92">
        <v>1.1113999999999999</v>
      </c>
      <c r="AC864" s="92">
        <v>2.3237000000000001</v>
      </c>
      <c r="AD864" s="92">
        <v>5.1962000000000002</v>
      </c>
      <c r="AH864" s="92">
        <v>0.3846</v>
      </c>
      <c r="AI864" s="92">
        <v>1.2111000000000001</v>
      </c>
      <c r="AK864" s="92">
        <v>0.42</v>
      </c>
      <c r="AL864" s="92">
        <v>1.2948999999999999</v>
      </c>
      <c r="AN864" s="92">
        <v>0.3674</v>
      </c>
      <c r="AO864" s="92">
        <v>1.1898</v>
      </c>
      <c r="AP864" s="92">
        <v>2.4983</v>
      </c>
      <c r="AQ864" s="92">
        <v>1.2179</v>
      </c>
      <c r="AR864" s="92">
        <v>2.5127000000000002</v>
      </c>
      <c r="AX864" s="92">
        <v>2.2088999999999999</v>
      </c>
      <c r="AY864" s="92">
        <v>2.4098000000000002</v>
      </c>
      <c r="BA864" s="92">
        <v>5.4691000000000001</v>
      </c>
    </row>
    <row r="865" spans="1:53">
      <c r="A865" s="92">
        <v>0.37519999999999998</v>
      </c>
      <c r="B865" s="92">
        <v>1.1971000000000001</v>
      </c>
      <c r="D865" s="92">
        <v>5.4824000000000002</v>
      </c>
      <c r="H865" s="92">
        <v>0.42709999999999998</v>
      </c>
      <c r="I865" s="92">
        <v>1.2939000000000001</v>
      </c>
      <c r="K865" s="92">
        <v>0.47839999999999999</v>
      </c>
      <c r="L865" s="92">
        <v>1.4115</v>
      </c>
      <c r="M865" s="92">
        <v>3.3266</v>
      </c>
      <c r="N865" s="92">
        <v>0.40529999999999999</v>
      </c>
      <c r="O865" s="92">
        <v>1.2675000000000001</v>
      </c>
      <c r="Q865" s="92">
        <v>1.3008</v>
      </c>
      <c r="R865" s="92">
        <v>3.0762999999999998</v>
      </c>
      <c r="AA865" s="92">
        <v>0.3296</v>
      </c>
      <c r="AB865" s="92">
        <v>1.1117999999999999</v>
      </c>
      <c r="AC865" s="92">
        <v>2.3245</v>
      </c>
      <c r="AD865" s="92">
        <v>5.1978</v>
      </c>
      <c r="AH865" s="92">
        <v>0.38479999999999998</v>
      </c>
      <c r="AI865" s="92">
        <v>1.2115</v>
      </c>
      <c r="AK865" s="92">
        <v>0.42030000000000001</v>
      </c>
      <c r="AL865" s="92">
        <v>1.2954000000000001</v>
      </c>
      <c r="AN865" s="92">
        <v>0.36759999999999998</v>
      </c>
      <c r="AO865" s="92">
        <v>1.1902999999999999</v>
      </c>
      <c r="AP865" s="92">
        <v>2.4992000000000001</v>
      </c>
      <c r="AQ865" s="92">
        <v>1.2182999999999999</v>
      </c>
      <c r="AR865" s="92">
        <v>2.5135000000000001</v>
      </c>
      <c r="AX865" s="92">
        <v>2.2098</v>
      </c>
      <c r="AY865" s="92">
        <v>2.4108000000000001</v>
      </c>
      <c r="BA865" s="92">
        <v>5.4713000000000003</v>
      </c>
    </row>
    <row r="866" spans="1:53">
      <c r="A866" s="92">
        <v>0.37540000000000001</v>
      </c>
      <c r="B866" s="92">
        <v>1.1975</v>
      </c>
      <c r="D866" s="92">
        <v>5.4840999999999998</v>
      </c>
      <c r="H866" s="92">
        <v>0.42730000000000001</v>
      </c>
      <c r="I866" s="92">
        <v>1.2943</v>
      </c>
      <c r="K866" s="92">
        <v>0.47870000000000001</v>
      </c>
      <c r="L866" s="92">
        <v>1.4120999999999999</v>
      </c>
      <c r="M866" s="92">
        <v>3.3277000000000001</v>
      </c>
      <c r="N866" s="92">
        <v>0.40560000000000002</v>
      </c>
      <c r="O866" s="92">
        <v>1.2679</v>
      </c>
      <c r="Q866" s="92">
        <v>1.3012999999999999</v>
      </c>
      <c r="R866" s="92">
        <v>3.0771999999999999</v>
      </c>
      <c r="AA866" s="92">
        <v>0.32969999999999999</v>
      </c>
      <c r="AB866" s="92">
        <v>1.1122000000000001</v>
      </c>
      <c r="AC866" s="92">
        <v>2.3252999999999999</v>
      </c>
      <c r="AD866" s="92">
        <v>5.1993</v>
      </c>
      <c r="AH866" s="92">
        <v>0.38500000000000001</v>
      </c>
      <c r="AI866" s="92">
        <v>1.212</v>
      </c>
      <c r="AK866" s="92">
        <v>0.42049999999999998</v>
      </c>
      <c r="AL866" s="92">
        <v>1.2959000000000001</v>
      </c>
      <c r="AN866" s="92">
        <v>0.36780000000000002</v>
      </c>
      <c r="AO866" s="92">
        <v>1.1907000000000001</v>
      </c>
      <c r="AP866" s="92">
        <v>2.5001000000000002</v>
      </c>
      <c r="AQ866" s="92">
        <v>1.2186999999999999</v>
      </c>
      <c r="AR866" s="92">
        <v>2.5144000000000002</v>
      </c>
      <c r="AX866" s="92">
        <v>2.2105999999999999</v>
      </c>
      <c r="AY866" s="92">
        <v>2.4117999999999999</v>
      </c>
      <c r="BA866" s="92">
        <v>5.4734999999999996</v>
      </c>
    </row>
    <row r="867" spans="1:53">
      <c r="A867" s="92">
        <v>0.37559999999999999</v>
      </c>
      <c r="B867" s="92">
        <v>1.1979</v>
      </c>
      <c r="D867" s="92">
        <v>5.4858000000000002</v>
      </c>
      <c r="H867" s="92">
        <v>0.42749999999999999</v>
      </c>
      <c r="I867" s="92">
        <v>1.2948</v>
      </c>
      <c r="K867" s="92">
        <v>0.47889999999999999</v>
      </c>
      <c r="L867" s="92">
        <v>1.4126000000000001</v>
      </c>
      <c r="M867" s="92">
        <v>3.3288000000000002</v>
      </c>
      <c r="N867" s="92">
        <v>0.40579999999999999</v>
      </c>
      <c r="O867" s="92">
        <v>1.2684</v>
      </c>
      <c r="Q867" s="92">
        <v>1.3017000000000001</v>
      </c>
      <c r="R867" s="92">
        <v>3.0781000000000001</v>
      </c>
      <c r="AA867" s="92">
        <v>0.32990000000000003</v>
      </c>
      <c r="AB867" s="92">
        <v>1.1126</v>
      </c>
      <c r="AC867" s="92">
        <v>2.3260999999999998</v>
      </c>
      <c r="AD867" s="92">
        <v>5.2008999999999999</v>
      </c>
      <c r="AH867" s="92">
        <v>0.38519999999999999</v>
      </c>
      <c r="AI867" s="92">
        <v>1.2123999999999999</v>
      </c>
      <c r="AK867" s="92">
        <v>0.42080000000000001</v>
      </c>
      <c r="AL867" s="92">
        <v>1.2964</v>
      </c>
      <c r="AN867" s="92">
        <v>0.36799999999999999</v>
      </c>
      <c r="AO867" s="92">
        <v>1.1912</v>
      </c>
      <c r="AP867" s="92">
        <v>2.5009999999999999</v>
      </c>
      <c r="AQ867" s="92">
        <v>1.2192000000000001</v>
      </c>
      <c r="AR867" s="92">
        <v>2.5152999999999999</v>
      </c>
      <c r="AX867" s="92">
        <v>2.2115</v>
      </c>
      <c r="AY867" s="92">
        <v>2.4127999999999998</v>
      </c>
      <c r="BA867" s="92">
        <v>5.4756999999999998</v>
      </c>
    </row>
    <row r="868" spans="1:53">
      <c r="A868" s="92">
        <v>0.37580000000000002</v>
      </c>
      <c r="B868" s="92">
        <v>1.1982999999999999</v>
      </c>
      <c r="D868" s="92">
        <v>5.4874999999999998</v>
      </c>
      <c r="H868" s="92">
        <v>0.42780000000000001</v>
      </c>
      <c r="I868" s="92">
        <v>1.2952999999999999</v>
      </c>
      <c r="K868" s="92">
        <v>0.47920000000000001</v>
      </c>
      <c r="L868" s="92">
        <v>1.4132</v>
      </c>
      <c r="M868" s="92">
        <v>3.3298999999999999</v>
      </c>
      <c r="N868" s="92">
        <v>0.40600000000000003</v>
      </c>
      <c r="O868" s="92">
        <v>1.2688999999999999</v>
      </c>
      <c r="Q868" s="92">
        <v>1.3022</v>
      </c>
      <c r="R868" s="92">
        <v>3.0790000000000002</v>
      </c>
      <c r="AA868" s="92">
        <v>0.3301</v>
      </c>
      <c r="AB868" s="92">
        <v>1.113</v>
      </c>
      <c r="AC868" s="92">
        <v>2.3269000000000002</v>
      </c>
      <c r="AD868" s="92">
        <v>5.2024999999999997</v>
      </c>
      <c r="AH868" s="92">
        <v>0.38550000000000001</v>
      </c>
      <c r="AI868" s="92">
        <v>1.2129000000000001</v>
      </c>
      <c r="AK868" s="92">
        <v>0.42099999999999999</v>
      </c>
      <c r="AL868" s="92">
        <v>1.2968999999999999</v>
      </c>
      <c r="AN868" s="92">
        <v>0.36830000000000002</v>
      </c>
      <c r="AO868" s="92">
        <v>1.1916</v>
      </c>
      <c r="AP868" s="92">
        <v>2.5019</v>
      </c>
      <c r="AQ868" s="92">
        <v>1.2196</v>
      </c>
      <c r="AR868" s="92">
        <v>2.5160999999999998</v>
      </c>
      <c r="AX868" s="92">
        <v>2.2124000000000001</v>
      </c>
      <c r="AY868" s="92">
        <v>2.4138000000000002</v>
      </c>
      <c r="BA868" s="92">
        <v>5.4779</v>
      </c>
    </row>
    <row r="869" spans="1:53">
      <c r="A869" s="92">
        <v>0.376</v>
      </c>
      <c r="B869" s="92">
        <v>1.1988000000000001</v>
      </c>
      <c r="D869" s="92">
        <v>5.4893000000000001</v>
      </c>
      <c r="H869" s="92">
        <v>0.42799999999999999</v>
      </c>
      <c r="I869" s="92">
        <v>1.2958000000000001</v>
      </c>
      <c r="K869" s="92">
        <v>0.47949999999999998</v>
      </c>
      <c r="L869" s="92">
        <v>1.4137</v>
      </c>
      <c r="M869" s="92">
        <v>3.331</v>
      </c>
      <c r="N869" s="92">
        <v>0.40629999999999999</v>
      </c>
      <c r="O869" s="92">
        <v>1.2693000000000001</v>
      </c>
      <c r="Q869" s="92">
        <v>1.3027</v>
      </c>
      <c r="R869" s="92">
        <v>3.08</v>
      </c>
      <c r="AA869" s="92">
        <v>0.33029999999999998</v>
      </c>
      <c r="AB869" s="92">
        <v>1.1133999999999999</v>
      </c>
      <c r="AC869" s="92">
        <v>2.3275999999999999</v>
      </c>
      <c r="AD869" s="92">
        <v>5.2039999999999997</v>
      </c>
      <c r="AH869" s="92">
        <v>0.38569999999999999</v>
      </c>
      <c r="AI869" s="92">
        <v>1.2134</v>
      </c>
      <c r="AK869" s="92">
        <v>0.42120000000000002</v>
      </c>
      <c r="AL869" s="92">
        <v>1.2974000000000001</v>
      </c>
      <c r="AN869" s="92">
        <v>0.36849999999999999</v>
      </c>
      <c r="AO869" s="92">
        <v>1.1920999999999999</v>
      </c>
      <c r="AP869" s="92">
        <v>2.5028000000000001</v>
      </c>
      <c r="AQ869" s="92">
        <v>1.22</v>
      </c>
      <c r="AR869" s="92">
        <v>2.5169999999999999</v>
      </c>
      <c r="AX869" s="92">
        <v>2.2132999999999998</v>
      </c>
      <c r="AY869" s="92">
        <v>2.4148000000000001</v>
      </c>
      <c r="BA869" s="92">
        <v>5.4802</v>
      </c>
    </row>
    <row r="870" spans="1:53">
      <c r="A870" s="92">
        <v>0.37619999999999998</v>
      </c>
      <c r="B870" s="92">
        <v>1.1992</v>
      </c>
      <c r="D870" s="92">
        <v>5.4909999999999997</v>
      </c>
      <c r="H870" s="92">
        <v>0.42820000000000003</v>
      </c>
      <c r="I870" s="92">
        <v>1.2963</v>
      </c>
      <c r="K870" s="92">
        <v>0.4798</v>
      </c>
      <c r="L870" s="92">
        <v>1.4142999999999999</v>
      </c>
      <c r="M870" s="92">
        <v>3.3321000000000001</v>
      </c>
      <c r="N870" s="92">
        <v>0.40649999999999997</v>
      </c>
      <c r="O870" s="92">
        <v>1.2698</v>
      </c>
      <c r="Q870" s="92">
        <v>1.3030999999999999</v>
      </c>
      <c r="R870" s="92">
        <v>3.0809000000000002</v>
      </c>
      <c r="AA870" s="92">
        <v>0.33050000000000002</v>
      </c>
      <c r="AB870" s="92">
        <v>1.1137999999999999</v>
      </c>
      <c r="AC870" s="92">
        <v>2.3283999999999998</v>
      </c>
      <c r="AD870" s="92">
        <v>5.2055999999999996</v>
      </c>
      <c r="AH870" s="92">
        <v>0.38590000000000002</v>
      </c>
      <c r="AI870" s="92">
        <v>1.2138</v>
      </c>
      <c r="AK870" s="92">
        <v>0.42149999999999999</v>
      </c>
      <c r="AL870" s="92">
        <v>1.2979000000000001</v>
      </c>
      <c r="AN870" s="92">
        <v>0.36870000000000003</v>
      </c>
      <c r="AO870" s="92">
        <v>1.1926000000000001</v>
      </c>
      <c r="AP870" s="92">
        <v>2.5036999999999998</v>
      </c>
      <c r="AQ870" s="92">
        <v>1.2203999999999999</v>
      </c>
      <c r="AR870" s="92">
        <v>2.5179</v>
      </c>
      <c r="AX870" s="92">
        <v>2.2141000000000002</v>
      </c>
      <c r="AY870" s="92">
        <v>2.4157999999999999</v>
      </c>
      <c r="BA870" s="92">
        <v>5.4824000000000002</v>
      </c>
    </row>
    <row r="871" spans="1:53">
      <c r="A871" s="92">
        <v>0.37640000000000001</v>
      </c>
      <c r="B871" s="92">
        <v>1.1996</v>
      </c>
      <c r="D871" s="92">
        <v>5.4927000000000001</v>
      </c>
      <c r="H871" s="92">
        <v>0.42849999999999999</v>
      </c>
      <c r="I871" s="92">
        <v>1.2967</v>
      </c>
      <c r="K871" s="92">
        <v>0.48</v>
      </c>
      <c r="L871" s="92">
        <v>1.4149</v>
      </c>
      <c r="M871" s="92">
        <v>3.3332000000000002</v>
      </c>
      <c r="N871" s="92">
        <v>0.40670000000000001</v>
      </c>
      <c r="O871" s="92">
        <v>1.2703</v>
      </c>
      <c r="Q871" s="92">
        <v>1.3036000000000001</v>
      </c>
      <c r="R871" s="92">
        <v>3.0817999999999999</v>
      </c>
      <c r="AA871" s="92">
        <v>0.33069999999999999</v>
      </c>
      <c r="AB871" s="92">
        <v>1.1142000000000001</v>
      </c>
      <c r="AC871" s="92">
        <v>2.3292000000000002</v>
      </c>
      <c r="AD871" s="92">
        <v>5.2072000000000003</v>
      </c>
      <c r="AH871" s="92">
        <v>0.3861</v>
      </c>
      <c r="AI871" s="92">
        <v>1.2142999999999999</v>
      </c>
      <c r="AK871" s="92">
        <v>0.42170000000000002</v>
      </c>
      <c r="AL871" s="92">
        <v>1.2984</v>
      </c>
      <c r="AN871" s="92">
        <v>0.36890000000000001</v>
      </c>
      <c r="AO871" s="92">
        <v>1.1930000000000001</v>
      </c>
      <c r="AP871" s="92">
        <v>2.5045999999999999</v>
      </c>
      <c r="AQ871" s="92">
        <v>1.2209000000000001</v>
      </c>
      <c r="AR871" s="92">
        <v>2.5188000000000001</v>
      </c>
      <c r="AX871" s="92">
        <v>2.2149999999999999</v>
      </c>
      <c r="AY871" s="92">
        <v>2.4167999999999998</v>
      </c>
      <c r="BA871" s="92">
        <v>5.4846000000000004</v>
      </c>
    </row>
    <row r="872" spans="1:53">
      <c r="A872" s="92">
        <v>0.37659999999999999</v>
      </c>
      <c r="B872" s="92">
        <v>1.2</v>
      </c>
      <c r="D872" s="92">
        <v>5.4945000000000004</v>
      </c>
      <c r="H872" s="92">
        <v>0.42870000000000003</v>
      </c>
      <c r="I872" s="92">
        <v>1.2971999999999999</v>
      </c>
      <c r="K872" s="92">
        <v>0.4803</v>
      </c>
      <c r="L872" s="92">
        <v>1.4154</v>
      </c>
      <c r="M872" s="92">
        <v>3.3342999999999998</v>
      </c>
      <c r="N872" s="92">
        <v>0.40699999999999997</v>
      </c>
      <c r="O872" s="92">
        <v>1.2706999999999999</v>
      </c>
      <c r="Q872" s="92">
        <v>1.304</v>
      </c>
      <c r="R872" s="92">
        <v>3.0827</v>
      </c>
      <c r="AA872" s="92">
        <v>0.33090000000000003</v>
      </c>
      <c r="AB872" s="92">
        <v>1.1146</v>
      </c>
      <c r="AC872" s="92">
        <v>2.33</v>
      </c>
      <c r="AD872" s="92">
        <v>5.2088000000000001</v>
      </c>
      <c r="AH872" s="92">
        <v>0.38629999999999998</v>
      </c>
      <c r="AI872" s="92">
        <v>1.2146999999999999</v>
      </c>
      <c r="AK872" s="92">
        <v>0.42199999999999999</v>
      </c>
      <c r="AL872" s="92">
        <v>1.2988999999999999</v>
      </c>
      <c r="AN872" s="92">
        <v>0.36909999999999998</v>
      </c>
      <c r="AO872" s="92">
        <v>1.1935</v>
      </c>
      <c r="AP872" s="92">
        <v>2.5055000000000001</v>
      </c>
      <c r="AQ872" s="92">
        <v>1.2213000000000001</v>
      </c>
      <c r="AR872" s="92">
        <v>2.5196000000000001</v>
      </c>
      <c r="AX872" s="92">
        <v>2.2159</v>
      </c>
      <c r="AY872" s="92">
        <v>2.4178000000000002</v>
      </c>
      <c r="BA872" s="92">
        <v>5.4869000000000003</v>
      </c>
    </row>
    <row r="873" spans="1:53">
      <c r="A873" s="92">
        <v>0.37680000000000002</v>
      </c>
      <c r="B873" s="92">
        <v>1.2004999999999999</v>
      </c>
      <c r="D873" s="92">
        <v>5.4962</v>
      </c>
      <c r="H873" s="92">
        <v>0.4289</v>
      </c>
      <c r="I873" s="92">
        <v>1.2977000000000001</v>
      </c>
      <c r="K873" s="92">
        <v>0.48060000000000003</v>
      </c>
      <c r="L873" s="92">
        <v>1.4159999999999999</v>
      </c>
      <c r="M873" s="92">
        <v>3.3353999999999999</v>
      </c>
      <c r="N873" s="92">
        <v>0.40720000000000001</v>
      </c>
      <c r="O873" s="92">
        <v>1.2712000000000001</v>
      </c>
      <c r="Q873" s="92">
        <v>1.3045</v>
      </c>
      <c r="R873" s="92">
        <v>3.0836000000000001</v>
      </c>
      <c r="AA873" s="92">
        <v>0.33110000000000001</v>
      </c>
      <c r="AB873" s="92">
        <v>1.115</v>
      </c>
      <c r="AC873" s="92">
        <v>2.3308</v>
      </c>
      <c r="AD873" s="92">
        <v>5.2103999999999999</v>
      </c>
      <c r="AH873" s="92">
        <v>0.38650000000000001</v>
      </c>
      <c r="AI873" s="92">
        <v>1.2152000000000001</v>
      </c>
      <c r="AK873" s="92">
        <v>0.42220000000000002</v>
      </c>
      <c r="AL873" s="92">
        <v>1.2994000000000001</v>
      </c>
      <c r="AN873" s="92">
        <v>0.36940000000000001</v>
      </c>
      <c r="AO873" s="92">
        <v>1.1939</v>
      </c>
      <c r="AP873" s="92">
        <v>2.5064000000000002</v>
      </c>
      <c r="AQ873" s="92">
        <v>1.2217</v>
      </c>
      <c r="AR873" s="92">
        <v>2.5205000000000002</v>
      </c>
      <c r="AX873" s="92">
        <v>2.2168000000000001</v>
      </c>
      <c r="AY873" s="92">
        <v>2.4188000000000001</v>
      </c>
      <c r="BA873" s="92">
        <v>5.4890999999999996</v>
      </c>
    </row>
    <row r="874" spans="1:53">
      <c r="A874" s="92">
        <v>0.37709999999999999</v>
      </c>
      <c r="B874" s="92">
        <v>1.2009000000000001</v>
      </c>
      <c r="D874" s="92">
        <v>5.4978999999999996</v>
      </c>
      <c r="H874" s="92">
        <v>0.42920000000000003</v>
      </c>
      <c r="I874" s="92">
        <v>1.2982</v>
      </c>
      <c r="K874" s="92">
        <v>0.48089999999999999</v>
      </c>
      <c r="L874" s="92">
        <v>1.4165000000000001</v>
      </c>
      <c r="M874" s="92">
        <v>3.3365</v>
      </c>
      <c r="N874" s="92">
        <v>0.40739999999999998</v>
      </c>
      <c r="O874" s="92">
        <v>1.2717000000000001</v>
      </c>
      <c r="Q874" s="92">
        <v>1.3048999999999999</v>
      </c>
      <c r="R874" s="92">
        <v>3.0846</v>
      </c>
      <c r="AA874" s="92">
        <v>0.33129999999999998</v>
      </c>
      <c r="AB874" s="92">
        <v>1.1153999999999999</v>
      </c>
      <c r="AC874" s="92">
        <v>2.3315999999999999</v>
      </c>
      <c r="AD874" s="92">
        <v>5.2119</v>
      </c>
      <c r="AH874" s="92">
        <v>0.38679999999999998</v>
      </c>
      <c r="AI874" s="92">
        <v>1.2156</v>
      </c>
      <c r="AK874" s="92">
        <v>0.42249999999999999</v>
      </c>
      <c r="AL874" s="92">
        <v>1.2999000000000001</v>
      </c>
      <c r="AN874" s="92">
        <v>0.36959999999999998</v>
      </c>
      <c r="AO874" s="92">
        <v>1.1943999999999999</v>
      </c>
      <c r="AP874" s="92">
        <v>2.5072999999999999</v>
      </c>
      <c r="AQ874" s="92">
        <v>1.2222</v>
      </c>
      <c r="AR874" s="92">
        <v>2.5213999999999999</v>
      </c>
      <c r="AX874" s="92">
        <v>2.2176</v>
      </c>
      <c r="AY874" s="92">
        <v>2.4198</v>
      </c>
      <c r="BA874" s="92">
        <v>5.4912999999999998</v>
      </c>
    </row>
    <row r="875" spans="1:53">
      <c r="A875" s="92">
        <v>0.37730000000000002</v>
      </c>
      <c r="B875" s="92">
        <v>1.2013</v>
      </c>
      <c r="D875" s="92">
        <v>5.4996999999999998</v>
      </c>
      <c r="H875" s="92">
        <v>0.4294</v>
      </c>
      <c r="I875" s="92">
        <v>1.2986</v>
      </c>
      <c r="K875" s="92">
        <v>0.48110000000000003</v>
      </c>
      <c r="L875" s="92">
        <v>1.4171</v>
      </c>
      <c r="M875" s="92">
        <v>3.3376000000000001</v>
      </c>
      <c r="N875" s="92">
        <v>0.40770000000000001</v>
      </c>
      <c r="O875" s="92">
        <v>1.2721</v>
      </c>
      <c r="Q875" s="92">
        <v>1.3053999999999999</v>
      </c>
      <c r="R875" s="92">
        <v>3.0855000000000001</v>
      </c>
      <c r="AA875" s="92">
        <v>0.33139999999999997</v>
      </c>
      <c r="AB875" s="92">
        <v>1.1156999999999999</v>
      </c>
      <c r="AC875" s="92">
        <v>2.3323</v>
      </c>
      <c r="AD875" s="92">
        <v>5.2134999999999998</v>
      </c>
      <c r="AH875" s="92">
        <v>0.38700000000000001</v>
      </c>
      <c r="AI875" s="92">
        <v>1.2161</v>
      </c>
      <c r="AK875" s="92">
        <v>0.42270000000000002</v>
      </c>
      <c r="AL875" s="92">
        <v>1.3004</v>
      </c>
      <c r="AN875" s="92">
        <v>0.36980000000000002</v>
      </c>
      <c r="AO875" s="92">
        <v>1.1948000000000001</v>
      </c>
      <c r="AP875" s="92">
        <v>2.5082</v>
      </c>
      <c r="AQ875" s="92">
        <v>1.2225999999999999</v>
      </c>
      <c r="AR875" s="92">
        <v>2.5223</v>
      </c>
      <c r="AX875" s="92">
        <v>2.2185000000000001</v>
      </c>
      <c r="AY875" s="92">
        <v>2.4207999999999998</v>
      </c>
      <c r="BA875" s="92">
        <v>5.4935999999999998</v>
      </c>
    </row>
    <row r="876" spans="1:53">
      <c r="A876" s="92">
        <v>0.3775</v>
      </c>
      <c r="B876" s="92">
        <v>1.2018</v>
      </c>
      <c r="D876" s="92">
        <v>5.5014000000000003</v>
      </c>
      <c r="H876" s="92">
        <v>0.42959999999999998</v>
      </c>
      <c r="I876" s="92">
        <v>1.2990999999999999</v>
      </c>
      <c r="K876" s="92">
        <v>0.48139999999999999</v>
      </c>
      <c r="L876" s="92">
        <v>1.4177</v>
      </c>
      <c r="M876" s="92">
        <v>3.3386999999999998</v>
      </c>
      <c r="N876" s="92">
        <v>0.40789999999999998</v>
      </c>
      <c r="O876" s="92">
        <v>1.2726</v>
      </c>
      <c r="Q876" s="92">
        <v>1.3059000000000001</v>
      </c>
      <c r="R876" s="92">
        <v>3.0863999999999998</v>
      </c>
      <c r="AA876" s="92">
        <v>0.33160000000000001</v>
      </c>
      <c r="AB876" s="92">
        <v>1.1161000000000001</v>
      </c>
      <c r="AC876" s="92">
        <v>2.3331</v>
      </c>
      <c r="AD876" s="92">
        <v>5.2150999999999996</v>
      </c>
      <c r="AH876" s="92">
        <v>0.38719999999999999</v>
      </c>
      <c r="AI876" s="92">
        <v>1.2165999999999999</v>
      </c>
      <c r="AK876" s="92">
        <v>0.42299999999999999</v>
      </c>
      <c r="AL876" s="92">
        <v>1.3008999999999999</v>
      </c>
      <c r="AN876" s="92">
        <v>0.37</v>
      </c>
      <c r="AO876" s="92">
        <v>1.1953</v>
      </c>
      <c r="AP876" s="92">
        <v>2.5091000000000001</v>
      </c>
      <c r="AQ876" s="92">
        <v>1.2230000000000001</v>
      </c>
      <c r="AR876" s="92">
        <v>2.5230999999999999</v>
      </c>
      <c r="AX876" s="92">
        <v>2.2193999999999998</v>
      </c>
      <c r="AY876" s="92">
        <v>2.4218000000000002</v>
      </c>
      <c r="BA876" s="92">
        <v>5.4958</v>
      </c>
    </row>
    <row r="877" spans="1:53">
      <c r="A877" s="92">
        <v>0.37769999999999998</v>
      </c>
      <c r="B877" s="92">
        <v>1.2021999999999999</v>
      </c>
      <c r="D877" s="92">
        <v>5.5031999999999996</v>
      </c>
      <c r="H877" s="92">
        <v>0.4299</v>
      </c>
      <c r="I877" s="92">
        <v>1.2996000000000001</v>
      </c>
      <c r="K877" s="92">
        <v>0.48170000000000002</v>
      </c>
      <c r="L877" s="92">
        <v>1.4181999999999999</v>
      </c>
      <c r="M877" s="92">
        <v>3.3397999999999999</v>
      </c>
      <c r="N877" s="92">
        <v>0.40810000000000002</v>
      </c>
      <c r="O877" s="92">
        <v>1.2730999999999999</v>
      </c>
      <c r="Q877" s="92">
        <v>1.3063</v>
      </c>
      <c r="R877" s="92">
        <v>3.0872999999999999</v>
      </c>
      <c r="AA877" s="92">
        <v>0.33179999999999998</v>
      </c>
      <c r="AB877" s="92">
        <v>1.1165</v>
      </c>
      <c r="AC877" s="92">
        <v>2.3338999999999999</v>
      </c>
      <c r="AD877" s="92">
        <v>5.2167000000000003</v>
      </c>
      <c r="AH877" s="92">
        <v>0.38740000000000002</v>
      </c>
      <c r="AI877" s="92">
        <v>1.2170000000000001</v>
      </c>
      <c r="AK877" s="92">
        <v>0.42320000000000002</v>
      </c>
      <c r="AL877" s="92">
        <v>1.3013999999999999</v>
      </c>
      <c r="AN877" s="92">
        <v>0.37030000000000002</v>
      </c>
      <c r="AO877" s="92">
        <v>1.1958</v>
      </c>
      <c r="AP877" s="92">
        <v>2.5099999999999998</v>
      </c>
      <c r="AQ877" s="92">
        <v>1.2234</v>
      </c>
      <c r="AR877" s="92">
        <v>2.524</v>
      </c>
      <c r="AX877" s="92">
        <v>2.2202999999999999</v>
      </c>
      <c r="AY877" s="92">
        <v>2.4228000000000001</v>
      </c>
      <c r="BA877" s="92">
        <v>5.4980000000000002</v>
      </c>
    </row>
    <row r="878" spans="1:53">
      <c r="A878" s="92">
        <v>0.37790000000000001</v>
      </c>
      <c r="B878" s="92">
        <v>1.2025999999999999</v>
      </c>
      <c r="D878" s="92">
        <v>5.5049000000000001</v>
      </c>
      <c r="H878" s="92">
        <v>0.43009999999999998</v>
      </c>
      <c r="I878" s="92">
        <v>1.3001</v>
      </c>
      <c r="K878" s="92">
        <v>0.48199999999999998</v>
      </c>
      <c r="L878" s="92">
        <v>1.4188000000000001</v>
      </c>
      <c r="M878" s="92">
        <v>3.3409</v>
      </c>
      <c r="N878" s="92">
        <v>0.40839999999999999</v>
      </c>
      <c r="O878" s="92">
        <v>1.2735000000000001</v>
      </c>
      <c r="Q878" s="92">
        <v>1.3068</v>
      </c>
      <c r="R878" s="92">
        <v>3.0882000000000001</v>
      </c>
      <c r="AA878" s="92">
        <v>0.33200000000000002</v>
      </c>
      <c r="AB878" s="92">
        <v>1.1169</v>
      </c>
      <c r="AC878" s="92">
        <v>2.3347000000000002</v>
      </c>
      <c r="AD878" s="92">
        <v>5.2183000000000002</v>
      </c>
      <c r="AH878" s="92">
        <v>0.3876</v>
      </c>
      <c r="AI878" s="92">
        <v>1.2175</v>
      </c>
      <c r="AK878" s="92">
        <v>0.4234</v>
      </c>
      <c r="AL878" s="92">
        <v>1.3019000000000001</v>
      </c>
      <c r="AN878" s="92">
        <v>0.3705</v>
      </c>
      <c r="AO878" s="92">
        <v>1.1961999999999999</v>
      </c>
      <c r="AP878" s="92">
        <v>2.5108999999999999</v>
      </c>
      <c r="AQ878" s="92">
        <v>1.2239</v>
      </c>
      <c r="AR878" s="92">
        <v>2.5249000000000001</v>
      </c>
      <c r="AX878" s="92">
        <v>2.2210999999999999</v>
      </c>
      <c r="AY878" s="92">
        <v>2.4238</v>
      </c>
      <c r="BA878" s="92">
        <v>5.5003000000000002</v>
      </c>
    </row>
    <row r="879" spans="1:53">
      <c r="A879" s="92">
        <v>0.37809999999999999</v>
      </c>
      <c r="B879" s="92">
        <v>1.2031000000000001</v>
      </c>
      <c r="D879" s="92">
        <v>5.5065999999999997</v>
      </c>
      <c r="H879" s="92">
        <v>0.43030000000000002</v>
      </c>
      <c r="I879" s="92">
        <v>1.3006</v>
      </c>
      <c r="K879" s="92">
        <v>0.48230000000000001</v>
      </c>
      <c r="L879" s="92">
        <v>1.4193</v>
      </c>
      <c r="M879" s="92">
        <v>3.3420000000000001</v>
      </c>
      <c r="N879" s="92">
        <v>0.40860000000000002</v>
      </c>
      <c r="O879" s="92">
        <v>1.274</v>
      </c>
      <c r="Q879" s="92">
        <v>1.3071999999999999</v>
      </c>
      <c r="R879" s="92">
        <v>3.0891999999999999</v>
      </c>
      <c r="AA879" s="92">
        <v>0.3322</v>
      </c>
      <c r="AB879" s="92">
        <v>1.1173</v>
      </c>
      <c r="AC879" s="92">
        <v>2.3355000000000001</v>
      </c>
      <c r="AD879" s="92">
        <v>5.2199</v>
      </c>
      <c r="AH879" s="92">
        <v>0.38779999999999998</v>
      </c>
      <c r="AI879" s="92">
        <v>1.2179</v>
      </c>
      <c r="AK879" s="92">
        <v>0.42370000000000002</v>
      </c>
      <c r="AL879" s="92">
        <v>1.3024</v>
      </c>
      <c r="AN879" s="92">
        <v>0.37069999999999997</v>
      </c>
      <c r="AO879" s="92">
        <v>1.1967000000000001</v>
      </c>
      <c r="AP879" s="92">
        <v>2.5118</v>
      </c>
      <c r="AQ879" s="92">
        <v>1.2242999999999999</v>
      </c>
      <c r="AR879" s="92">
        <v>2.5257999999999998</v>
      </c>
      <c r="AX879" s="92">
        <v>2.222</v>
      </c>
      <c r="AY879" s="92">
        <v>2.4247999999999998</v>
      </c>
      <c r="BA879" s="92">
        <v>5.5025000000000004</v>
      </c>
    </row>
    <row r="880" spans="1:53">
      <c r="A880" s="92">
        <v>0.37830000000000003</v>
      </c>
      <c r="B880" s="92">
        <v>1.2035</v>
      </c>
      <c r="D880" s="92">
        <v>5.5084</v>
      </c>
      <c r="H880" s="92">
        <v>0.43049999999999999</v>
      </c>
      <c r="I880" s="92">
        <v>1.3009999999999999</v>
      </c>
      <c r="K880" s="92">
        <v>0.48249999999999998</v>
      </c>
      <c r="L880" s="92">
        <v>1.4198999999999999</v>
      </c>
      <c r="M880" s="92">
        <v>3.3431000000000002</v>
      </c>
      <c r="N880" s="92">
        <v>0.4088</v>
      </c>
      <c r="O880" s="92">
        <v>1.2745</v>
      </c>
      <c r="Q880" s="92">
        <v>1.3077000000000001</v>
      </c>
      <c r="R880" s="92">
        <v>3.0901000000000001</v>
      </c>
      <c r="AA880" s="92">
        <v>0.33239999999999997</v>
      </c>
      <c r="AB880" s="92">
        <v>1.1176999999999999</v>
      </c>
      <c r="AC880" s="92">
        <v>2.3363</v>
      </c>
      <c r="AD880" s="92">
        <v>5.2214999999999998</v>
      </c>
      <c r="AH880" s="92">
        <v>0.3881</v>
      </c>
      <c r="AI880" s="92">
        <v>1.2183999999999999</v>
      </c>
      <c r="AK880" s="92">
        <v>0.4239</v>
      </c>
      <c r="AL880" s="92">
        <v>1.3028999999999999</v>
      </c>
      <c r="AN880" s="92">
        <v>0.37090000000000001</v>
      </c>
      <c r="AO880" s="92">
        <v>1.1971000000000001</v>
      </c>
      <c r="AP880" s="92">
        <v>2.5127000000000002</v>
      </c>
      <c r="AQ880" s="92">
        <v>1.2246999999999999</v>
      </c>
      <c r="AR880" s="92">
        <v>2.5266000000000002</v>
      </c>
      <c r="AX880" s="92">
        <v>2.2229000000000001</v>
      </c>
      <c r="AY880" s="92">
        <v>2.4258999999999999</v>
      </c>
      <c r="BA880" s="92">
        <v>5.5048000000000004</v>
      </c>
    </row>
    <row r="881" spans="1:53">
      <c r="A881" s="92">
        <v>0.3785</v>
      </c>
      <c r="B881" s="92">
        <v>1.2039</v>
      </c>
      <c r="D881" s="92">
        <v>5.5101000000000004</v>
      </c>
      <c r="H881" s="92">
        <v>0.43080000000000002</v>
      </c>
      <c r="I881" s="92">
        <v>1.3015000000000001</v>
      </c>
      <c r="K881" s="92">
        <v>0.48280000000000001</v>
      </c>
      <c r="L881" s="92">
        <v>1.4205000000000001</v>
      </c>
      <c r="M881" s="92">
        <v>3.3441999999999998</v>
      </c>
      <c r="N881" s="92">
        <v>0.40910000000000002</v>
      </c>
      <c r="O881" s="92">
        <v>1.2748999999999999</v>
      </c>
      <c r="Q881" s="92">
        <v>1.3082</v>
      </c>
      <c r="R881" s="92">
        <v>3.0910000000000002</v>
      </c>
      <c r="AA881" s="92">
        <v>0.33260000000000001</v>
      </c>
      <c r="AB881" s="92">
        <v>1.1181000000000001</v>
      </c>
      <c r="AC881" s="92">
        <v>2.3371</v>
      </c>
      <c r="AD881" s="92">
        <v>5.2229999999999999</v>
      </c>
      <c r="AH881" s="92">
        <v>0.38829999999999998</v>
      </c>
      <c r="AI881" s="92">
        <v>1.2188000000000001</v>
      </c>
      <c r="AK881" s="92">
        <v>0.42420000000000002</v>
      </c>
      <c r="AL881" s="92">
        <v>1.3033999999999999</v>
      </c>
      <c r="AN881" s="92">
        <v>0.37119999999999997</v>
      </c>
      <c r="AO881" s="92">
        <v>1.1976</v>
      </c>
      <c r="AP881" s="92">
        <v>2.5135999999999998</v>
      </c>
      <c r="AQ881" s="92">
        <v>1.2252000000000001</v>
      </c>
      <c r="AR881" s="92">
        <v>2.5274999999999999</v>
      </c>
      <c r="AX881" s="92">
        <v>2.2238000000000002</v>
      </c>
      <c r="AY881" s="92">
        <v>2.4268999999999998</v>
      </c>
      <c r="BA881" s="92">
        <v>5.5069999999999997</v>
      </c>
    </row>
    <row r="882" spans="1:53">
      <c r="A882" s="92">
        <v>0.37869999999999998</v>
      </c>
      <c r="B882" s="92">
        <v>1.2042999999999999</v>
      </c>
      <c r="D882" s="92">
        <v>5.5118999999999998</v>
      </c>
      <c r="H882" s="92">
        <v>0.43099999999999999</v>
      </c>
      <c r="I882" s="92">
        <v>1.302</v>
      </c>
      <c r="K882" s="92">
        <v>0.48309999999999997</v>
      </c>
      <c r="L882" s="92">
        <v>1.421</v>
      </c>
      <c r="M882" s="92">
        <v>3.3452999999999999</v>
      </c>
      <c r="N882" s="92">
        <v>0.4093</v>
      </c>
      <c r="O882" s="92">
        <v>1.2754000000000001</v>
      </c>
      <c r="Q882" s="92">
        <v>1.3086</v>
      </c>
      <c r="R882" s="92">
        <v>3.0918999999999999</v>
      </c>
      <c r="AA882" s="92">
        <v>0.33279999999999998</v>
      </c>
      <c r="AB882" s="92">
        <v>1.1185</v>
      </c>
      <c r="AC882" s="92">
        <v>2.3378999999999999</v>
      </c>
      <c r="AD882" s="92">
        <v>5.2245999999999997</v>
      </c>
      <c r="AH882" s="92">
        <v>0.38850000000000001</v>
      </c>
      <c r="AI882" s="92">
        <v>1.2193000000000001</v>
      </c>
      <c r="AK882" s="92">
        <v>0.4244</v>
      </c>
      <c r="AL882" s="92">
        <v>1.3039000000000001</v>
      </c>
      <c r="AN882" s="92">
        <v>0.37140000000000001</v>
      </c>
      <c r="AO882" s="92">
        <v>1.1980999999999999</v>
      </c>
      <c r="AP882" s="92">
        <v>2.5145</v>
      </c>
      <c r="AQ882" s="92">
        <v>1.2256</v>
      </c>
      <c r="AR882" s="92">
        <v>2.5284</v>
      </c>
      <c r="AX882" s="92">
        <v>2.2246999999999999</v>
      </c>
      <c r="AY882" s="92">
        <v>2.4279000000000002</v>
      </c>
      <c r="BA882" s="92">
        <v>5.5092999999999996</v>
      </c>
    </row>
    <row r="883" spans="1:53">
      <c r="A883" s="92">
        <v>0.37890000000000001</v>
      </c>
      <c r="B883" s="92">
        <v>1.2048000000000001</v>
      </c>
      <c r="D883" s="92">
        <v>5.5136000000000003</v>
      </c>
      <c r="H883" s="92">
        <v>0.43120000000000003</v>
      </c>
      <c r="I883" s="92">
        <v>1.3025</v>
      </c>
      <c r="K883" s="92">
        <v>0.4834</v>
      </c>
      <c r="L883" s="92">
        <v>1.4216</v>
      </c>
      <c r="M883" s="92">
        <v>3.3464</v>
      </c>
      <c r="N883" s="92">
        <v>0.40949999999999998</v>
      </c>
      <c r="O883" s="92">
        <v>1.2759</v>
      </c>
      <c r="Q883" s="92">
        <v>1.3090999999999999</v>
      </c>
      <c r="R883" s="92">
        <v>3.0929000000000002</v>
      </c>
      <c r="AA883" s="92">
        <v>0.33300000000000002</v>
      </c>
      <c r="AB883" s="92">
        <v>1.1189</v>
      </c>
      <c r="AC883" s="92">
        <v>2.3386999999999998</v>
      </c>
      <c r="AD883" s="92">
        <v>5.2262000000000004</v>
      </c>
      <c r="AH883" s="92">
        <v>0.38869999999999999</v>
      </c>
      <c r="AI883" s="92">
        <v>1.2198</v>
      </c>
      <c r="AK883" s="92">
        <v>0.42470000000000002</v>
      </c>
      <c r="AL883" s="92">
        <v>1.3044</v>
      </c>
      <c r="AN883" s="92">
        <v>0.37159999999999999</v>
      </c>
      <c r="AO883" s="92">
        <v>1.1984999999999999</v>
      </c>
      <c r="AP883" s="92">
        <v>2.5154000000000001</v>
      </c>
      <c r="AQ883" s="92">
        <v>1.226</v>
      </c>
      <c r="AR883" s="92">
        <v>2.5293000000000001</v>
      </c>
      <c r="AX883" s="92">
        <v>2.2256</v>
      </c>
      <c r="AY883" s="92">
        <v>2.4289000000000001</v>
      </c>
      <c r="BA883" s="92">
        <v>5.5114999999999998</v>
      </c>
    </row>
    <row r="884" spans="1:53">
      <c r="A884" s="92">
        <v>0.37919999999999998</v>
      </c>
      <c r="B884" s="92">
        <v>1.2052</v>
      </c>
      <c r="D884" s="92">
        <v>5.5153999999999996</v>
      </c>
      <c r="H884" s="92">
        <v>0.43149999999999999</v>
      </c>
      <c r="I884" s="92">
        <v>1.3029999999999999</v>
      </c>
      <c r="K884" s="92">
        <v>0.48370000000000002</v>
      </c>
      <c r="L884" s="92">
        <v>1.4221999999999999</v>
      </c>
      <c r="M884" s="92">
        <v>3.3475000000000001</v>
      </c>
      <c r="N884" s="92">
        <v>0.4098</v>
      </c>
      <c r="O884" s="92">
        <v>1.2764</v>
      </c>
      <c r="Q884" s="92">
        <v>1.3095000000000001</v>
      </c>
      <c r="R884" s="92">
        <v>3.0937999999999999</v>
      </c>
      <c r="AA884" s="92">
        <v>0.3332</v>
      </c>
      <c r="AB884" s="92">
        <v>1.1193</v>
      </c>
      <c r="AC884" s="92">
        <v>2.3395000000000001</v>
      </c>
      <c r="AD884" s="92">
        <v>5.2278000000000002</v>
      </c>
      <c r="AH884" s="92">
        <v>0.38890000000000002</v>
      </c>
      <c r="AI884" s="92">
        <v>1.2202</v>
      </c>
      <c r="AK884" s="92">
        <v>0.4249</v>
      </c>
      <c r="AL884" s="92">
        <v>1.3048999999999999</v>
      </c>
      <c r="AN884" s="92">
        <v>0.37180000000000002</v>
      </c>
      <c r="AO884" s="92">
        <v>1.1990000000000001</v>
      </c>
      <c r="AP884" s="92">
        <v>2.5163000000000002</v>
      </c>
      <c r="AQ884" s="92">
        <v>1.2264999999999999</v>
      </c>
      <c r="AR884" s="92">
        <v>2.5301999999999998</v>
      </c>
      <c r="AX884" s="92">
        <v>2.2263999999999999</v>
      </c>
      <c r="AY884" s="92">
        <v>2.4298999999999999</v>
      </c>
      <c r="BA884" s="92">
        <v>5.5137999999999998</v>
      </c>
    </row>
    <row r="885" spans="1:53">
      <c r="A885" s="92">
        <v>0.37940000000000002</v>
      </c>
      <c r="B885" s="92">
        <v>1.2056</v>
      </c>
      <c r="D885" s="92">
        <v>5.5171000000000001</v>
      </c>
      <c r="H885" s="92">
        <v>0.43169999999999997</v>
      </c>
      <c r="I885" s="92">
        <v>1.3035000000000001</v>
      </c>
      <c r="K885" s="92">
        <v>0.4839</v>
      </c>
      <c r="L885" s="92">
        <v>1.4227000000000001</v>
      </c>
      <c r="M885" s="92">
        <v>3.3485999999999998</v>
      </c>
      <c r="N885" s="92">
        <v>0.41</v>
      </c>
      <c r="O885" s="92">
        <v>1.2767999999999999</v>
      </c>
      <c r="Q885" s="92">
        <v>1.31</v>
      </c>
      <c r="R885" s="92">
        <v>3.0947</v>
      </c>
      <c r="AA885" s="92">
        <v>0.33339999999999997</v>
      </c>
      <c r="AB885" s="92">
        <v>1.1196999999999999</v>
      </c>
      <c r="AC885" s="92">
        <v>2.3401999999999998</v>
      </c>
      <c r="AD885" s="92">
        <v>5.2294</v>
      </c>
      <c r="AH885" s="92">
        <v>0.38919999999999999</v>
      </c>
      <c r="AI885" s="92">
        <v>1.2206999999999999</v>
      </c>
      <c r="AK885" s="92">
        <v>0.42520000000000002</v>
      </c>
      <c r="AL885" s="92">
        <v>1.3053999999999999</v>
      </c>
      <c r="AN885" s="92">
        <v>0.37209999999999999</v>
      </c>
      <c r="AO885" s="92">
        <v>1.1994</v>
      </c>
      <c r="AP885" s="92">
        <v>2.5173000000000001</v>
      </c>
      <c r="AQ885" s="92">
        <v>1.2269000000000001</v>
      </c>
      <c r="AR885" s="92">
        <v>2.5310000000000001</v>
      </c>
      <c r="AX885" s="92">
        <v>2.2273000000000001</v>
      </c>
      <c r="AY885" s="92">
        <v>2.4308999999999998</v>
      </c>
      <c r="BA885" s="92">
        <v>5.516</v>
      </c>
    </row>
    <row r="886" spans="1:53">
      <c r="A886" s="92">
        <v>0.37959999999999999</v>
      </c>
      <c r="B886" s="92">
        <v>1.2060999999999999</v>
      </c>
      <c r="D886" s="92">
        <v>5.5189000000000004</v>
      </c>
      <c r="H886" s="92">
        <v>0.43190000000000001</v>
      </c>
      <c r="I886" s="92">
        <v>1.3039000000000001</v>
      </c>
      <c r="K886" s="92">
        <v>0.48420000000000002</v>
      </c>
      <c r="L886" s="92">
        <v>1.4233</v>
      </c>
      <c r="M886" s="92">
        <v>3.3496999999999999</v>
      </c>
      <c r="N886" s="92">
        <v>0.41020000000000001</v>
      </c>
      <c r="O886" s="92">
        <v>1.2773000000000001</v>
      </c>
      <c r="Q886" s="92">
        <v>1.3105</v>
      </c>
      <c r="R886" s="92">
        <v>3.0956000000000001</v>
      </c>
      <c r="AA886" s="92">
        <v>0.33350000000000002</v>
      </c>
      <c r="AB886" s="92">
        <v>1.1201000000000001</v>
      </c>
      <c r="AC886" s="92">
        <v>2.3410000000000002</v>
      </c>
      <c r="AD886" s="92">
        <v>5.2309999999999999</v>
      </c>
      <c r="AH886" s="92">
        <v>0.38940000000000002</v>
      </c>
      <c r="AI886" s="92">
        <v>1.2211000000000001</v>
      </c>
      <c r="AK886" s="92">
        <v>0.4254</v>
      </c>
      <c r="AL886" s="92">
        <v>1.3059000000000001</v>
      </c>
      <c r="AN886" s="92">
        <v>0.37230000000000002</v>
      </c>
      <c r="AO886" s="92">
        <v>1.1999</v>
      </c>
      <c r="AP886" s="92">
        <v>2.5182000000000002</v>
      </c>
      <c r="AQ886" s="92">
        <v>1.2273000000000001</v>
      </c>
      <c r="AR886" s="92">
        <v>2.5318999999999998</v>
      </c>
      <c r="AX886" s="92">
        <v>2.2282000000000002</v>
      </c>
      <c r="AY886" s="92">
        <v>2.4319000000000002</v>
      </c>
      <c r="BA886" s="92">
        <v>5.5183</v>
      </c>
    </row>
    <row r="887" spans="1:53">
      <c r="A887" s="92">
        <v>0.37980000000000003</v>
      </c>
      <c r="B887" s="92">
        <v>1.2064999999999999</v>
      </c>
      <c r="D887" s="92">
        <v>5.5206</v>
      </c>
      <c r="H887" s="92">
        <v>0.43219999999999997</v>
      </c>
      <c r="I887" s="92">
        <v>1.3044</v>
      </c>
      <c r="K887" s="92">
        <v>0.48449999999999999</v>
      </c>
      <c r="L887" s="92">
        <v>1.4238999999999999</v>
      </c>
      <c r="M887" s="92">
        <v>3.3509000000000002</v>
      </c>
      <c r="N887" s="92">
        <v>0.41049999999999998</v>
      </c>
      <c r="O887" s="92">
        <v>1.2778</v>
      </c>
      <c r="Q887" s="92">
        <v>1.3109</v>
      </c>
      <c r="R887" s="92">
        <v>3.0966</v>
      </c>
      <c r="AA887" s="92">
        <v>0.3337</v>
      </c>
      <c r="AB887" s="92">
        <v>1.1205000000000001</v>
      </c>
      <c r="AC887" s="92">
        <v>2.3418000000000001</v>
      </c>
      <c r="AD887" s="92">
        <v>5.2325999999999997</v>
      </c>
      <c r="AH887" s="92">
        <v>0.3896</v>
      </c>
      <c r="AI887" s="92">
        <v>1.2216</v>
      </c>
      <c r="AK887" s="92">
        <v>0.42570000000000002</v>
      </c>
      <c r="AL887" s="92">
        <v>1.3064</v>
      </c>
      <c r="AN887" s="92">
        <v>0.3725</v>
      </c>
      <c r="AO887" s="92">
        <v>1.2003999999999999</v>
      </c>
      <c r="AP887" s="92">
        <v>2.5190999999999999</v>
      </c>
      <c r="AQ887" s="92">
        <v>1.2277</v>
      </c>
      <c r="AR887" s="92">
        <v>2.5327999999999999</v>
      </c>
      <c r="AX887" s="92">
        <v>2.2290999999999999</v>
      </c>
      <c r="AY887" s="92">
        <v>2.4329000000000001</v>
      </c>
      <c r="BA887" s="92">
        <v>5.5205000000000002</v>
      </c>
    </row>
    <row r="888" spans="1:53">
      <c r="A888" s="92">
        <v>0.38</v>
      </c>
      <c r="B888" s="92">
        <v>1.2069000000000001</v>
      </c>
      <c r="D888" s="92">
        <v>5.5224000000000002</v>
      </c>
      <c r="H888" s="92">
        <v>0.43240000000000001</v>
      </c>
      <c r="I888" s="92">
        <v>1.3048999999999999</v>
      </c>
      <c r="K888" s="92">
        <v>0.48480000000000001</v>
      </c>
      <c r="L888" s="92">
        <v>1.4244000000000001</v>
      </c>
      <c r="M888" s="92">
        <v>3.3519999999999999</v>
      </c>
      <c r="N888" s="92">
        <v>0.41070000000000001</v>
      </c>
      <c r="O888" s="92">
        <v>1.2782</v>
      </c>
      <c r="Q888" s="92">
        <v>1.3113999999999999</v>
      </c>
      <c r="R888" s="92">
        <v>3.0975000000000001</v>
      </c>
      <c r="AA888" s="92">
        <v>0.33389999999999997</v>
      </c>
      <c r="AB888" s="92">
        <v>1.1209</v>
      </c>
      <c r="AC888" s="92">
        <v>2.3426</v>
      </c>
      <c r="AD888" s="92">
        <v>5.2342000000000004</v>
      </c>
      <c r="AH888" s="92">
        <v>0.38979999999999998</v>
      </c>
      <c r="AI888" s="92">
        <v>1.2221</v>
      </c>
      <c r="AK888" s="92">
        <v>0.4259</v>
      </c>
      <c r="AL888" s="92">
        <v>1.3069</v>
      </c>
      <c r="AN888" s="92">
        <v>0.37269999999999998</v>
      </c>
      <c r="AO888" s="92">
        <v>1.2008000000000001</v>
      </c>
      <c r="AP888" s="92">
        <v>2.52</v>
      </c>
      <c r="AQ888" s="92">
        <v>1.2282</v>
      </c>
      <c r="AR888" s="92">
        <v>2.5337000000000001</v>
      </c>
      <c r="AX888" s="92">
        <v>2.23</v>
      </c>
      <c r="AY888" s="92">
        <v>2.4339</v>
      </c>
      <c r="BA888" s="92">
        <v>5.5228000000000002</v>
      </c>
    </row>
    <row r="889" spans="1:53">
      <c r="A889" s="92">
        <v>0.38019999999999998</v>
      </c>
      <c r="B889" s="92">
        <v>1.2074</v>
      </c>
      <c r="D889" s="92">
        <v>5.5240999999999998</v>
      </c>
      <c r="H889" s="92">
        <v>0.43269999999999997</v>
      </c>
      <c r="I889" s="92">
        <v>1.3053999999999999</v>
      </c>
      <c r="K889" s="92">
        <v>0.48509999999999998</v>
      </c>
      <c r="L889" s="92">
        <v>1.425</v>
      </c>
      <c r="M889" s="92">
        <v>3.3531</v>
      </c>
      <c r="N889" s="92">
        <v>0.41089999999999999</v>
      </c>
      <c r="O889" s="92">
        <v>1.2786999999999999</v>
      </c>
      <c r="Q889" s="92">
        <v>1.3118000000000001</v>
      </c>
      <c r="R889" s="92">
        <v>3.0983999999999998</v>
      </c>
      <c r="AA889" s="92">
        <v>0.33410000000000001</v>
      </c>
      <c r="AB889" s="92">
        <v>1.1213</v>
      </c>
      <c r="AC889" s="92">
        <v>2.3433999999999999</v>
      </c>
      <c r="AD889" s="92">
        <v>5.2358000000000002</v>
      </c>
      <c r="AH889" s="92">
        <v>0.39</v>
      </c>
      <c r="AI889" s="92">
        <v>1.2224999999999999</v>
      </c>
      <c r="AK889" s="92">
        <v>0.42620000000000002</v>
      </c>
      <c r="AL889" s="92">
        <v>1.3073999999999999</v>
      </c>
      <c r="AN889" s="92">
        <v>0.373</v>
      </c>
      <c r="AO889" s="92">
        <v>1.2013</v>
      </c>
      <c r="AP889" s="92">
        <v>2.5209000000000001</v>
      </c>
      <c r="AQ889" s="92">
        <v>1.2285999999999999</v>
      </c>
      <c r="AR889" s="92">
        <v>2.5346000000000002</v>
      </c>
      <c r="AX889" s="92">
        <v>2.2309000000000001</v>
      </c>
      <c r="AY889" s="92">
        <v>2.4350000000000001</v>
      </c>
      <c r="BA889" s="92">
        <v>5.5250000000000004</v>
      </c>
    </row>
    <row r="890" spans="1:53">
      <c r="A890" s="92">
        <v>0.38040000000000002</v>
      </c>
      <c r="B890" s="92">
        <v>1.2078</v>
      </c>
      <c r="D890" s="92">
        <v>5.5259</v>
      </c>
      <c r="H890" s="92">
        <v>0.43290000000000001</v>
      </c>
      <c r="I890" s="92">
        <v>1.3059000000000001</v>
      </c>
      <c r="K890" s="92">
        <v>0.48530000000000001</v>
      </c>
      <c r="L890" s="92">
        <v>1.4256</v>
      </c>
      <c r="M890" s="92">
        <v>3.3542000000000001</v>
      </c>
      <c r="N890" s="92">
        <v>0.41120000000000001</v>
      </c>
      <c r="O890" s="92">
        <v>1.2791999999999999</v>
      </c>
      <c r="Q890" s="92">
        <v>1.3123</v>
      </c>
      <c r="R890" s="92">
        <v>3.0994000000000002</v>
      </c>
      <c r="AA890" s="92">
        <v>0.33429999999999999</v>
      </c>
      <c r="AB890" s="92">
        <v>1.1216999999999999</v>
      </c>
      <c r="AC890" s="92">
        <v>2.3441999999999998</v>
      </c>
      <c r="AD890" s="92">
        <v>5.2374000000000001</v>
      </c>
      <c r="AH890" s="92">
        <v>0.39029999999999998</v>
      </c>
      <c r="AI890" s="92">
        <v>1.2230000000000001</v>
      </c>
      <c r="AK890" s="92">
        <v>0.4264</v>
      </c>
      <c r="AL890" s="92">
        <v>1.3079000000000001</v>
      </c>
      <c r="AN890" s="92">
        <v>0.37319999999999998</v>
      </c>
      <c r="AO890" s="92">
        <v>1.2018</v>
      </c>
      <c r="AP890" s="92">
        <v>2.5217999999999998</v>
      </c>
      <c r="AQ890" s="92">
        <v>1.2290000000000001</v>
      </c>
      <c r="AR890" s="92">
        <v>2.5354999999999999</v>
      </c>
      <c r="AX890" s="92">
        <v>2.2317999999999998</v>
      </c>
      <c r="AY890" s="92">
        <v>2.4359999999999999</v>
      </c>
      <c r="BA890" s="92">
        <v>5.5273000000000003</v>
      </c>
    </row>
    <row r="891" spans="1:53">
      <c r="A891" s="92">
        <v>0.38059999999999999</v>
      </c>
      <c r="B891" s="92">
        <v>1.2081999999999999</v>
      </c>
      <c r="D891" s="92">
        <v>5.5277000000000003</v>
      </c>
      <c r="H891" s="92">
        <v>0.43309999999999998</v>
      </c>
      <c r="I891" s="92">
        <v>1.3064</v>
      </c>
      <c r="K891" s="92">
        <v>0.48559999999999998</v>
      </c>
      <c r="L891" s="92">
        <v>1.4260999999999999</v>
      </c>
      <c r="M891" s="92">
        <v>3.3553000000000002</v>
      </c>
      <c r="N891" s="92">
        <v>0.41139999999999999</v>
      </c>
      <c r="O891" s="92">
        <v>1.2797000000000001</v>
      </c>
      <c r="Q891" s="92">
        <v>1.3128</v>
      </c>
      <c r="R891" s="92">
        <v>3.1002999999999998</v>
      </c>
      <c r="AA891" s="92">
        <v>0.33450000000000002</v>
      </c>
      <c r="AB891" s="92">
        <v>1.1221000000000001</v>
      </c>
      <c r="AC891" s="92">
        <v>2.3450000000000002</v>
      </c>
      <c r="AD891" s="92">
        <v>5.2389999999999999</v>
      </c>
      <c r="AH891" s="92">
        <v>0.39050000000000001</v>
      </c>
      <c r="AI891" s="92">
        <v>1.2235</v>
      </c>
      <c r="AK891" s="92">
        <v>0.42670000000000002</v>
      </c>
      <c r="AL891" s="92">
        <v>1.3084</v>
      </c>
      <c r="AN891" s="92">
        <v>0.37340000000000001</v>
      </c>
      <c r="AO891" s="92">
        <v>1.2021999999999999</v>
      </c>
      <c r="AP891" s="92">
        <v>2.5226999999999999</v>
      </c>
      <c r="AQ891" s="92">
        <v>1.2295</v>
      </c>
      <c r="AR891" s="92">
        <v>2.5363000000000002</v>
      </c>
      <c r="AX891" s="92">
        <v>2.2326000000000001</v>
      </c>
      <c r="AY891" s="92">
        <v>2.4369999999999998</v>
      </c>
      <c r="BA891" s="92">
        <v>5.5296000000000003</v>
      </c>
    </row>
    <row r="892" spans="1:53">
      <c r="A892" s="92">
        <v>0.38080000000000003</v>
      </c>
      <c r="B892" s="92">
        <v>1.2087000000000001</v>
      </c>
      <c r="D892" s="92">
        <v>5.5293999999999999</v>
      </c>
      <c r="H892" s="92">
        <v>0.43340000000000001</v>
      </c>
      <c r="I892" s="92">
        <v>1.3068</v>
      </c>
      <c r="K892" s="92">
        <v>0.4859</v>
      </c>
      <c r="L892" s="92">
        <v>1.4267000000000001</v>
      </c>
      <c r="M892" s="92">
        <v>3.3563999999999998</v>
      </c>
      <c r="N892" s="92">
        <v>0.41160000000000002</v>
      </c>
      <c r="O892" s="92">
        <v>1.2801</v>
      </c>
      <c r="Q892" s="92">
        <v>1.3131999999999999</v>
      </c>
      <c r="R892" s="92">
        <v>3.1012</v>
      </c>
      <c r="AA892" s="92">
        <v>0.3347</v>
      </c>
      <c r="AB892" s="92">
        <v>1.1225000000000001</v>
      </c>
      <c r="AC892" s="92">
        <v>2.3458000000000001</v>
      </c>
      <c r="AD892" s="92">
        <v>5.2405999999999997</v>
      </c>
      <c r="AH892" s="92">
        <v>0.39069999999999999</v>
      </c>
      <c r="AI892" s="92">
        <v>1.2239</v>
      </c>
      <c r="AK892" s="92">
        <v>0.4269</v>
      </c>
      <c r="AL892" s="92">
        <v>1.3089</v>
      </c>
      <c r="AN892" s="92">
        <v>0.37359999999999999</v>
      </c>
      <c r="AO892" s="92">
        <v>1.2027000000000001</v>
      </c>
      <c r="AP892" s="92">
        <v>2.5236000000000001</v>
      </c>
      <c r="AQ892" s="92">
        <v>1.2299</v>
      </c>
      <c r="AR892" s="92">
        <v>2.5371999999999999</v>
      </c>
      <c r="AX892" s="92">
        <v>2.2334999999999998</v>
      </c>
      <c r="AY892" s="92">
        <v>2.4380000000000002</v>
      </c>
      <c r="BA892" s="92">
        <v>5.5317999999999996</v>
      </c>
    </row>
    <row r="893" spans="1:53">
      <c r="A893" s="92">
        <v>0.38109999999999999</v>
      </c>
      <c r="B893" s="92">
        <v>1.2091000000000001</v>
      </c>
      <c r="D893" s="92">
        <v>5.5312000000000001</v>
      </c>
      <c r="H893" s="92">
        <v>0.43359999999999999</v>
      </c>
      <c r="I893" s="92">
        <v>1.3072999999999999</v>
      </c>
      <c r="K893" s="92">
        <v>0.48620000000000002</v>
      </c>
      <c r="L893" s="92">
        <v>1.4273</v>
      </c>
      <c r="M893" s="92">
        <v>3.3574999999999999</v>
      </c>
      <c r="N893" s="92">
        <v>0.41189999999999999</v>
      </c>
      <c r="O893" s="92">
        <v>1.2806</v>
      </c>
      <c r="Q893" s="92">
        <v>1.3137000000000001</v>
      </c>
      <c r="R893" s="92">
        <v>3.1021000000000001</v>
      </c>
      <c r="AA893" s="92">
        <v>0.33489999999999998</v>
      </c>
      <c r="AB893" s="92">
        <v>1.1229</v>
      </c>
      <c r="AC893" s="92">
        <v>2.3466</v>
      </c>
      <c r="AD893" s="92">
        <v>5.2422000000000004</v>
      </c>
      <c r="AH893" s="92">
        <v>0.39090000000000003</v>
      </c>
      <c r="AI893" s="92">
        <v>1.2243999999999999</v>
      </c>
      <c r="AK893" s="92">
        <v>0.42709999999999998</v>
      </c>
      <c r="AL893" s="92">
        <v>1.3095000000000001</v>
      </c>
      <c r="AN893" s="92">
        <v>0.37390000000000001</v>
      </c>
      <c r="AO893" s="92">
        <v>1.2032</v>
      </c>
      <c r="AP893" s="92">
        <v>2.5245000000000002</v>
      </c>
      <c r="AQ893" s="92">
        <v>1.2302999999999999</v>
      </c>
      <c r="AR893" s="92">
        <v>2.5381</v>
      </c>
      <c r="AX893" s="92">
        <v>2.2343999999999999</v>
      </c>
      <c r="AY893" s="92">
        <v>2.4390000000000001</v>
      </c>
      <c r="BA893" s="92">
        <v>5.5340999999999996</v>
      </c>
    </row>
    <row r="894" spans="1:53">
      <c r="A894" s="92">
        <v>0.38129999999999997</v>
      </c>
      <c r="B894" s="92">
        <v>1.2096</v>
      </c>
      <c r="D894" s="92">
        <v>5.5328999999999997</v>
      </c>
      <c r="H894" s="92">
        <v>0.43380000000000002</v>
      </c>
      <c r="I894" s="92">
        <v>1.3078000000000001</v>
      </c>
      <c r="K894" s="92">
        <v>0.48649999999999999</v>
      </c>
      <c r="L894" s="92">
        <v>1.4278</v>
      </c>
      <c r="M894" s="92">
        <v>3.3586999999999998</v>
      </c>
      <c r="N894" s="92">
        <v>0.41210000000000002</v>
      </c>
      <c r="O894" s="92">
        <v>1.2810999999999999</v>
      </c>
      <c r="Q894" s="92">
        <v>1.3142</v>
      </c>
      <c r="R894" s="92">
        <v>3.1031</v>
      </c>
      <c r="AA894" s="92">
        <v>0.33510000000000001</v>
      </c>
      <c r="AB894" s="92">
        <v>1.1233</v>
      </c>
      <c r="AC894" s="92">
        <v>2.3473999999999999</v>
      </c>
      <c r="AD894" s="92">
        <v>5.2438000000000002</v>
      </c>
      <c r="AH894" s="92">
        <v>0.3911</v>
      </c>
      <c r="AI894" s="92">
        <v>1.2249000000000001</v>
      </c>
      <c r="AK894" s="92">
        <v>0.4274</v>
      </c>
      <c r="AL894" s="92">
        <v>1.31</v>
      </c>
      <c r="AN894" s="92">
        <v>0.37409999999999999</v>
      </c>
      <c r="AO894" s="92">
        <v>1.2036</v>
      </c>
      <c r="AP894" s="92">
        <v>2.5255000000000001</v>
      </c>
      <c r="AQ894" s="92">
        <v>1.2307999999999999</v>
      </c>
      <c r="AR894" s="92">
        <v>2.5390000000000001</v>
      </c>
      <c r="AX894" s="92">
        <v>2.2353000000000001</v>
      </c>
      <c r="AY894" s="92">
        <v>2.44</v>
      </c>
      <c r="BA894" s="92">
        <v>5.5364000000000004</v>
      </c>
    </row>
    <row r="895" spans="1:53">
      <c r="A895" s="92">
        <v>0.38150000000000001</v>
      </c>
      <c r="B895" s="92">
        <v>1.21</v>
      </c>
      <c r="D895" s="92">
        <v>5.5347</v>
      </c>
      <c r="H895" s="92">
        <v>0.43409999999999999</v>
      </c>
      <c r="I895" s="92">
        <v>1.3083</v>
      </c>
      <c r="K895" s="92">
        <v>0.48680000000000001</v>
      </c>
      <c r="L895" s="92">
        <v>1.4283999999999999</v>
      </c>
      <c r="M895" s="92">
        <v>3.3597999999999999</v>
      </c>
      <c r="N895" s="92">
        <v>0.4123</v>
      </c>
      <c r="O895" s="92">
        <v>1.2816000000000001</v>
      </c>
      <c r="Q895" s="92">
        <v>1.3146</v>
      </c>
      <c r="R895" s="92">
        <v>3.1040000000000001</v>
      </c>
      <c r="AA895" s="92">
        <v>0.33529999999999999</v>
      </c>
      <c r="AB895" s="92">
        <v>1.1236999999999999</v>
      </c>
      <c r="AC895" s="92">
        <v>2.3481999999999998</v>
      </c>
      <c r="AD895" s="92">
        <v>5.2454000000000001</v>
      </c>
      <c r="AH895" s="92">
        <v>0.39140000000000003</v>
      </c>
      <c r="AI895" s="92">
        <v>1.2253000000000001</v>
      </c>
      <c r="AK895" s="92">
        <v>0.42759999999999998</v>
      </c>
      <c r="AL895" s="92">
        <v>1.3105</v>
      </c>
      <c r="AN895" s="92">
        <v>0.37430000000000002</v>
      </c>
      <c r="AO895" s="92">
        <v>1.2040999999999999</v>
      </c>
      <c r="AP895" s="92">
        <v>2.5264000000000002</v>
      </c>
      <c r="AQ895" s="92">
        <v>1.2312000000000001</v>
      </c>
      <c r="AR895" s="92">
        <v>2.5398999999999998</v>
      </c>
      <c r="AX895" s="92">
        <v>2.2362000000000002</v>
      </c>
      <c r="AY895" s="92">
        <v>2.4411</v>
      </c>
      <c r="BA895" s="92">
        <v>5.5385999999999997</v>
      </c>
    </row>
    <row r="896" spans="1:53">
      <c r="A896" s="92">
        <v>0.38169999999999998</v>
      </c>
      <c r="B896" s="92">
        <v>1.2103999999999999</v>
      </c>
      <c r="D896" s="92">
        <v>5.5365000000000002</v>
      </c>
      <c r="H896" s="92">
        <v>0.43430000000000002</v>
      </c>
      <c r="I896" s="92">
        <v>1.3088</v>
      </c>
      <c r="K896" s="92">
        <v>0.48699999999999999</v>
      </c>
      <c r="L896" s="92">
        <v>1.429</v>
      </c>
      <c r="M896" s="92">
        <v>3.3609</v>
      </c>
      <c r="N896" s="92">
        <v>0.41260000000000002</v>
      </c>
      <c r="O896" s="92">
        <v>1.282</v>
      </c>
      <c r="Q896" s="92">
        <v>1.3150999999999999</v>
      </c>
      <c r="R896" s="92">
        <v>3.105</v>
      </c>
      <c r="AA896" s="92">
        <v>0.33550000000000002</v>
      </c>
      <c r="AB896" s="92">
        <v>1.1241000000000001</v>
      </c>
      <c r="AC896" s="92">
        <v>2.3490000000000002</v>
      </c>
      <c r="AD896" s="92">
        <v>5.2469999999999999</v>
      </c>
      <c r="AH896" s="92">
        <v>0.3916</v>
      </c>
      <c r="AI896" s="92">
        <v>1.2258</v>
      </c>
      <c r="AK896" s="92">
        <v>0.4279</v>
      </c>
      <c r="AL896" s="92">
        <v>1.3109999999999999</v>
      </c>
      <c r="AN896" s="92">
        <v>0.3745</v>
      </c>
      <c r="AO896" s="92">
        <v>1.2045999999999999</v>
      </c>
      <c r="AP896" s="92">
        <v>2.5272999999999999</v>
      </c>
      <c r="AQ896" s="92">
        <v>1.2317</v>
      </c>
      <c r="AR896" s="92">
        <v>2.5407999999999999</v>
      </c>
      <c r="AX896" s="92">
        <v>2.2370999999999999</v>
      </c>
      <c r="AY896" s="92">
        <v>2.4420999999999999</v>
      </c>
      <c r="BA896" s="92">
        <v>5.5408999999999997</v>
      </c>
    </row>
    <row r="897" spans="1:53">
      <c r="A897" s="92">
        <v>0.38190000000000002</v>
      </c>
      <c r="B897" s="92">
        <v>1.2109000000000001</v>
      </c>
      <c r="D897" s="92">
        <v>5.5381999999999998</v>
      </c>
      <c r="H897" s="92">
        <v>0.4345</v>
      </c>
      <c r="I897" s="92">
        <v>1.3092999999999999</v>
      </c>
      <c r="K897" s="92">
        <v>0.48730000000000001</v>
      </c>
      <c r="L897" s="92">
        <v>1.4295</v>
      </c>
      <c r="M897" s="92">
        <v>3.3620000000000001</v>
      </c>
      <c r="N897" s="92">
        <v>0.4128</v>
      </c>
      <c r="O897" s="92">
        <v>1.2825</v>
      </c>
      <c r="Q897" s="92">
        <v>1.3156000000000001</v>
      </c>
      <c r="R897" s="92">
        <v>3.1059000000000001</v>
      </c>
      <c r="AA897" s="92">
        <v>0.3357</v>
      </c>
      <c r="AB897" s="92">
        <v>1.1245000000000001</v>
      </c>
      <c r="AC897" s="92">
        <v>2.3498000000000001</v>
      </c>
      <c r="AD897" s="92">
        <v>5.2487000000000004</v>
      </c>
      <c r="AH897" s="92">
        <v>0.39179999999999998</v>
      </c>
      <c r="AI897" s="92">
        <v>1.2262</v>
      </c>
      <c r="AK897" s="92">
        <v>0.42809999999999998</v>
      </c>
      <c r="AL897" s="92">
        <v>1.3115000000000001</v>
      </c>
      <c r="AN897" s="92">
        <v>0.37480000000000002</v>
      </c>
      <c r="AO897" s="92">
        <v>1.2050000000000001</v>
      </c>
      <c r="AP897" s="92">
        <v>2.5282</v>
      </c>
      <c r="AQ897" s="92">
        <v>1.2321</v>
      </c>
      <c r="AR897" s="92">
        <v>2.5417000000000001</v>
      </c>
      <c r="AX897" s="92">
        <v>2.238</v>
      </c>
      <c r="AY897" s="92">
        <v>2.4430999999999998</v>
      </c>
      <c r="BA897" s="92">
        <v>5.5431999999999997</v>
      </c>
    </row>
    <row r="898" spans="1:53">
      <c r="A898" s="92">
        <v>0.3821</v>
      </c>
      <c r="B898" s="92">
        <v>1.2113</v>
      </c>
      <c r="D898" s="92">
        <v>5.54</v>
      </c>
      <c r="H898" s="92">
        <v>0.43480000000000002</v>
      </c>
      <c r="I898" s="92">
        <v>1.3098000000000001</v>
      </c>
      <c r="K898" s="92">
        <v>0.48759999999999998</v>
      </c>
      <c r="L898" s="92">
        <v>1.4300999999999999</v>
      </c>
      <c r="M898" s="92">
        <v>3.3631000000000002</v>
      </c>
      <c r="N898" s="92">
        <v>0.41310000000000002</v>
      </c>
      <c r="O898" s="92">
        <v>1.2829999999999999</v>
      </c>
      <c r="Q898" s="92">
        <v>1.3160000000000001</v>
      </c>
      <c r="R898" s="92">
        <v>3.1067999999999998</v>
      </c>
      <c r="AA898" s="92">
        <v>0.33589999999999998</v>
      </c>
      <c r="AB898" s="92">
        <v>1.1249</v>
      </c>
      <c r="AC898" s="92">
        <v>2.3506</v>
      </c>
      <c r="AD898" s="92">
        <v>5.2503000000000002</v>
      </c>
      <c r="AH898" s="92">
        <v>0.39200000000000002</v>
      </c>
      <c r="AI898" s="92">
        <v>1.2266999999999999</v>
      </c>
      <c r="AK898" s="92">
        <v>0.4284</v>
      </c>
      <c r="AL898" s="92">
        <v>1.3120000000000001</v>
      </c>
      <c r="AN898" s="92">
        <v>0.375</v>
      </c>
      <c r="AO898" s="92">
        <v>1.2055</v>
      </c>
      <c r="AP898" s="92">
        <v>2.5291000000000001</v>
      </c>
      <c r="AQ898" s="92">
        <v>1.2324999999999999</v>
      </c>
      <c r="AR898" s="92">
        <v>2.5426000000000002</v>
      </c>
      <c r="AX898" s="92">
        <v>2.2389000000000001</v>
      </c>
      <c r="AY898" s="92">
        <v>2.4441000000000002</v>
      </c>
      <c r="BA898" s="92">
        <v>5.5454999999999997</v>
      </c>
    </row>
    <row r="899" spans="1:53">
      <c r="A899" s="92">
        <v>0.38229999999999997</v>
      </c>
      <c r="B899" s="92">
        <v>1.2117</v>
      </c>
      <c r="D899" s="92">
        <v>5.5418000000000003</v>
      </c>
      <c r="H899" s="92">
        <v>0.435</v>
      </c>
      <c r="I899" s="92">
        <v>1.3103</v>
      </c>
      <c r="K899" s="92">
        <v>0.4879</v>
      </c>
      <c r="L899" s="92">
        <v>1.4307000000000001</v>
      </c>
      <c r="M899" s="92">
        <v>3.3643000000000001</v>
      </c>
      <c r="N899" s="92">
        <v>0.4133</v>
      </c>
      <c r="O899" s="92">
        <v>1.2835000000000001</v>
      </c>
      <c r="Q899" s="92">
        <v>1.3165</v>
      </c>
      <c r="R899" s="92">
        <v>3.1078000000000001</v>
      </c>
      <c r="AA899" s="92">
        <v>0.33610000000000001</v>
      </c>
      <c r="AB899" s="92">
        <v>1.1253</v>
      </c>
      <c r="AC899" s="92">
        <v>2.3513999999999999</v>
      </c>
      <c r="AD899" s="92">
        <v>5.2519</v>
      </c>
      <c r="AH899" s="92">
        <v>0.39219999999999999</v>
      </c>
      <c r="AI899" s="92">
        <v>1.2272000000000001</v>
      </c>
      <c r="AK899" s="92">
        <v>0.42859999999999998</v>
      </c>
      <c r="AL899" s="92">
        <v>1.3125</v>
      </c>
      <c r="AN899" s="92">
        <v>0.37519999999999998</v>
      </c>
      <c r="AO899" s="92">
        <v>1.206</v>
      </c>
      <c r="AP899" s="92">
        <v>2.5301</v>
      </c>
      <c r="AQ899" s="92">
        <v>1.2330000000000001</v>
      </c>
      <c r="AR899" s="92">
        <v>2.5434999999999999</v>
      </c>
      <c r="AX899" s="92">
        <v>2.2397999999999998</v>
      </c>
      <c r="AY899" s="92">
        <v>2.4451000000000001</v>
      </c>
      <c r="BA899" s="92">
        <v>5.5477999999999996</v>
      </c>
    </row>
    <row r="900" spans="1:53">
      <c r="A900" s="92">
        <v>0.38250000000000001</v>
      </c>
      <c r="B900" s="92">
        <v>1.2121999999999999</v>
      </c>
      <c r="D900" s="92">
        <v>5.5434999999999999</v>
      </c>
      <c r="H900" s="92">
        <v>0.43519999999999998</v>
      </c>
      <c r="I900" s="92">
        <v>1.3107</v>
      </c>
      <c r="K900" s="92">
        <v>0.48820000000000002</v>
      </c>
      <c r="L900" s="92">
        <v>1.4312</v>
      </c>
      <c r="M900" s="92">
        <v>3.3654000000000002</v>
      </c>
      <c r="N900" s="92">
        <v>0.41349999999999998</v>
      </c>
      <c r="O900" s="92">
        <v>1.284</v>
      </c>
      <c r="Q900" s="92">
        <v>1.3169999999999999</v>
      </c>
      <c r="R900" s="92">
        <v>3.1086999999999998</v>
      </c>
      <c r="AA900" s="92">
        <v>0.3362</v>
      </c>
      <c r="AB900" s="92">
        <v>1.1256999999999999</v>
      </c>
      <c r="AC900" s="92">
        <v>2.3521999999999998</v>
      </c>
      <c r="AD900" s="92">
        <v>5.2534999999999998</v>
      </c>
      <c r="AH900" s="92">
        <v>0.39250000000000002</v>
      </c>
      <c r="AI900" s="92">
        <v>1.2276</v>
      </c>
      <c r="AK900" s="92">
        <v>0.4289</v>
      </c>
      <c r="AL900" s="92">
        <v>1.3129999999999999</v>
      </c>
      <c r="AN900" s="92">
        <v>0.3755</v>
      </c>
      <c r="AO900" s="92">
        <v>1.2063999999999999</v>
      </c>
      <c r="AP900" s="92">
        <v>2.5310000000000001</v>
      </c>
      <c r="AQ900" s="92">
        <v>1.2334000000000001</v>
      </c>
      <c r="AR900" s="92">
        <v>2.5442999999999998</v>
      </c>
      <c r="AX900" s="92">
        <v>2.2406999999999999</v>
      </c>
      <c r="AY900" s="92">
        <v>2.4462000000000002</v>
      </c>
      <c r="BA900" s="92">
        <v>5.55</v>
      </c>
    </row>
    <row r="901" spans="1:53">
      <c r="A901" s="92">
        <v>0.38279999999999997</v>
      </c>
      <c r="B901" s="92">
        <v>1.2125999999999999</v>
      </c>
      <c r="D901" s="92">
        <v>5.5453000000000001</v>
      </c>
      <c r="H901" s="92">
        <v>0.4355</v>
      </c>
      <c r="I901" s="92">
        <v>1.3111999999999999</v>
      </c>
      <c r="K901" s="92">
        <v>0.48849999999999999</v>
      </c>
      <c r="L901" s="92">
        <v>1.4318</v>
      </c>
      <c r="M901" s="92">
        <v>3.3664999999999998</v>
      </c>
      <c r="N901" s="92">
        <v>0.4138</v>
      </c>
      <c r="O901" s="92">
        <v>1.2844</v>
      </c>
      <c r="Q901" s="92">
        <v>1.3173999999999999</v>
      </c>
      <c r="R901" s="92">
        <v>3.1095999999999999</v>
      </c>
      <c r="AA901" s="92">
        <v>0.33639999999999998</v>
      </c>
      <c r="AB901" s="92">
        <v>1.1261000000000001</v>
      </c>
      <c r="AC901" s="92">
        <v>2.3530000000000002</v>
      </c>
      <c r="AD901" s="92">
        <v>5.2550999999999997</v>
      </c>
      <c r="AH901" s="92">
        <v>0.39269999999999999</v>
      </c>
      <c r="AI901" s="92">
        <v>1.2281</v>
      </c>
      <c r="AK901" s="92">
        <v>0.42909999999999998</v>
      </c>
      <c r="AL901" s="92">
        <v>1.3134999999999999</v>
      </c>
      <c r="AN901" s="92">
        <v>0.37569999999999998</v>
      </c>
      <c r="AO901" s="92">
        <v>1.2069000000000001</v>
      </c>
      <c r="AP901" s="92">
        <v>2.5318999999999998</v>
      </c>
      <c r="AQ901" s="92">
        <v>1.2338</v>
      </c>
      <c r="AR901" s="92">
        <v>2.5451999999999999</v>
      </c>
      <c r="AX901" s="92">
        <v>2.2416</v>
      </c>
      <c r="AY901" s="92">
        <v>2.4472</v>
      </c>
      <c r="BA901" s="92">
        <v>5.5522999999999998</v>
      </c>
    </row>
    <row r="902" spans="1:53">
      <c r="A902" s="92">
        <v>0.38300000000000001</v>
      </c>
      <c r="B902" s="92">
        <v>1.2131000000000001</v>
      </c>
      <c r="D902" s="92">
        <v>5.5471000000000004</v>
      </c>
      <c r="H902" s="92">
        <v>0.43569999999999998</v>
      </c>
      <c r="I902" s="92">
        <v>1.3117000000000001</v>
      </c>
      <c r="K902" s="92">
        <v>0.48870000000000002</v>
      </c>
      <c r="L902" s="92">
        <v>1.4323999999999999</v>
      </c>
      <c r="M902" s="92">
        <v>3.3675999999999999</v>
      </c>
      <c r="N902" s="92">
        <v>0.41399999999999998</v>
      </c>
      <c r="O902" s="92">
        <v>1.2848999999999999</v>
      </c>
      <c r="Q902" s="92">
        <v>1.3179000000000001</v>
      </c>
      <c r="R902" s="92">
        <v>3.1105999999999998</v>
      </c>
      <c r="AA902" s="92">
        <v>0.33660000000000001</v>
      </c>
      <c r="AB902" s="92">
        <v>1.1265000000000001</v>
      </c>
      <c r="AC902" s="92">
        <v>2.3538000000000001</v>
      </c>
      <c r="AD902" s="92">
        <v>5.2567000000000004</v>
      </c>
      <c r="AH902" s="92">
        <v>0.39290000000000003</v>
      </c>
      <c r="AI902" s="92">
        <v>1.2285999999999999</v>
      </c>
      <c r="AK902" s="92">
        <v>0.4294</v>
      </c>
      <c r="AL902" s="92">
        <v>1.3141</v>
      </c>
      <c r="AN902" s="92">
        <v>0.37590000000000001</v>
      </c>
      <c r="AO902" s="92">
        <v>1.2074</v>
      </c>
      <c r="AP902" s="92">
        <v>2.5327999999999999</v>
      </c>
      <c r="AQ902" s="92">
        <v>1.2343</v>
      </c>
      <c r="AR902" s="92">
        <v>2.5461</v>
      </c>
      <c r="AX902" s="92">
        <v>2.2425000000000002</v>
      </c>
      <c r="AY902" s="92">
        <v>2.4481999999999999</v>
      </c>
      <c r="BA902" s="92">
        <v>5.5545999999999998</v>
      </c>
    </row>
    <row r="903" spans="1:53">
      <c r="A903" s="92">
        <v>0.38319999999999999</v>
      </c>
      <c r="B903" s="92">
        <v>1.2135</v>
      </c>
      <c r="D903" s="92">
        <v>5.5488999999999997</v>
      </c>
      <c r="H903" s="92">
        <v>0.43590000000000001</v>
      </c>
      <c r="I903" s="92">
        <v>1.3122</v>
      </c>
      <c r="K903" s="92">
        <v>0.48899999999999999</v>
      </c>
      <c r="L903" s="92">
        <v>1.4330000000000001</v>
      </c>
      <c r="M903" s="92">
        <v>3.3687999999999998</v>
      </c>
      <c r="N903" s="92">
        <v>0.41420000000000001</v>
      </c>
      <c r="O903" s="92">
        <v>1.2854000000000001</v>
      </c>
      <c r="Q903" s="92">
        <v>1.3184</v>
      </c>
      <c r="R903" s="92">
        <v>3.1114999999999999</v>
      </c>
      <c r="AA903" s="92">
        <v>0.33679999999999999</v>
      </c>
      <c r="AB903" s="92">
        <v>1.1269</v>
      </c>
      <c r="AC903" s="92">
        <v>2.3546</v>
      </c>
      <c r="AD903" s="92">
        <v>5.2583000000000002</v>
      </c>
      <c r="AH903" s="92">
        <v>0.3931</v>
      </c>
      <c r="AI903" s="92">
        <v>1.2290000000000001</v>
      </c>
      <c r="AK903" s="92">
        <v>0.42959999999999998</v>
      </c>
      <c r="AL903" s="92">
        <v>1.3146</v>
      </c>
      <c r="AN903" s="92">
        <v>0.37609999999999999</v>
      </c>
      <c r="AO903" s="92">
        <v>1.2078</v>
      </c>
      <c r="AP903" s="92">
        <v>2.5337000000000001</v>
      </c>
      <c r="AQ903" s="92">
        <v>1.2346999999999999</v>
      </c>
      <c r="AR903" s="92">
        <v>2.5470000000000002</v>
      </c>
      <c r="AX903" s="92">
        <v>2.2433999999999998</v>
      </c>
      <c r="AY903" s="92">
        <v>2.4491999999999998</v>
      </c>
      <c r="BA903" s="92">
        <v>5.5568999999999997</v>
      </c>
    </row>
    <row r="904" spans="1:53">
      <c r="A904" s="92">
        <v>0.38340000000000002</v>
      </c>
      <c r="B904" s="92">
        <v>1.2139</v>
      </c>
      <c r="D904" s="92">
        <v>5.5507</v>
      </c>
      <c r="H904" s="92">
        <v>0.43619999999999998</v>
      </c>
      <c r="I904" s="92">
        <v>1.3127</v>
      </c>
      <c r="K904" s="92">
        <v>0.48930000000000001</v>
      </c>
      <c r="L904" s="92">
        <v>1.4335</v>
      </c>
      <c r="M904" s="92">
        <v>3.3698999999999999</v>
      </c>
      <c r="N904" s="92">
        <v>0.41449999999999998</v>
      </c>
      <c r="O904" s="92">
        <v>1.2859</v>
      </c>
      <c r="Q904" s="92">
        <v>1.3188</v>
      </c>
      <c r="R904" s="92">
        <v>3.1124999999999998</v>
      </c>
      <c r="AA904" s="92">
        <v>0.33700000000000002</v>
      </c>
      <c r="AB904" s="92">
        <v>1.1273</v>
      </c>
      <c r="AC904" s="92">
        <v>2.3553999999999999</v>
      </c>
      <c r="AD904" s="92">
        <v>5.26</v>
      </c>
      <c r="AH904" s="92">
        <v>0.39340000000000003</v>
      </c>
      <c r="AI904" s="92">
        <v>1.2295</v>
      </c>
      <c r="AK904" s="92">
        <v>0.4299</v>
      </c>
      <c r="AL904" s="92">
        <v>1.3150999999999999</v>
      </c>
      <c r="AN904" s="92">
        <v>0.37640000000000001</v>
      </c>
      <c r="AO904" s="92">
        <v>1.2082999999999999</v>
      </c>
      <c r="AP904" s="92">
        <v>2.5347</v>
      </c>
      <c r="AQ904" s="92">
        <v>1.2352000000000001</v>
      </c>
      <c r="AR904" s="92">
        <v>2.5478999999999998</v>
      </c>
      <c r="AX904" s="92">
        <v>2.2443</v>
      </c>
      <c r="AY904" s="92">
        <v>2.4502999999999999</v>
      </c>
      <c r="BA904" s="92">
        <v>5.5591999999999997</v>
      </c>
    </row>
    <row r="905" spans="1:53">
      <c r="A905" s="92">
        <v>0.3836</v>
      </c>
      <c r="B905" s="92">
        <v>1.2143999999999999</v>
      </c>
      <c r="D905" s="92">
        <v>5.5523999999999996</v>
      </c>
      <c r="H905" s="92">
        <v>0.43640000000000001</v>
      </c>
      <c r="I905" s="92">
        <v>1.3131999999999999</v>
      </c>
      <c r="K905" s="92">
        <v>0.48959999999999998</v>
      </c>
      <c r="L905" s="92">
        <v>1.4340999999999999</v>
      </c>
      <c r="M905" s="92">
        <v>3.371</v>
      </c>
      <c r="N905" s="92">
        <v>0.41470000000000001</v>
      </c>
      <c r="O905" s="92">
        <v>1.2864</v>
      </c>
      <c r="Q905" s="92">
        <v>1.3192999999999999</v>
      </c>
      <c r="R905" s="92">
        <v>3.1133999999999999</v>
      </c>
      <c r="AA905" s="92">
        <v>0.3372</v>
      </c>
      <c r="AB905" s="92">
        <v>1.1276999999999999</v>
      </c>
      <c r="AC905" s="92">
        <v>2.3561999999999999</v>
      </c>
      <c r="AD905" s="92">
        <v>5.2615999999999996</v>
      </c>
      <c r="AH905" s="92">
        <v>0.39360000000000001</v>
      </c>
      <c r="AI905" s="92">
        <v>1.23</v>
      </c>
      <c r="AK905" s="92">
        <v>0.43009999999999998</v>
      </c>
      <c r="AL905" s="92">
        <v>1.3156000000000001</v>
      </c>
      <c r="AN905" s="92">
        <v>0.37659999999999999</v>
      </c>
      <c r="AO905" s="92">
        <v>1.2088000000000001</v>
      </c>
      <c r="AP905" s="92">
        <v>2.5356000000000001</v>
      </c>
      <c r="AQ905" s="92">
        <v>1.2356</v>
      </c>
      <c r="AR905" s="92">
        <v>2.5488</v>
      </c>
      <c r="AX905" s="92">
        <v>2.2452000000000001</v>
      </c>
      <c r="AY905" s="92">
        <v>2.4512999999999998</v>
      </c>
      <c r="BA905" s="92">
        <v>5.5614999999999997</v>
      </c>
    </row>
    <row r="906" spans="1:53">
      <c r="A906" s="92">
        <v>0.38379999999999997</v>
      </c>
      <c r="B906" s="92">
        <v>1.2148000000000001</v>
      </c>
      <c r="D906" s="92">
        <v>5.5541999999999998</v>
      </c>
      <c r="H906" s="92">
        <v>0.43669999999999998</v>
      </c>
      <c r="I906" s="92">
        <v>1.3137000000000001</v>
      </c>
      <c r="K906" s="92">
        <v>0.4899</v>
      </c>
      <c r="L906" s="92">
        <v>1.4347000000000001</v>
      </c>
      <c r="M906" s="92">
        <v>3.3721999999999999</v>
      </c>
      <c r="N906" s="92">
        <v>0.41499999999999998</v>
      </c>
      <c r="O906" s="92">
        <v>1.2867999999999999</v>
      </c>
      <c r="Q906" s="92">
        <v>1.3198000000000001</v>
      </c>
      <c r="R906" s="92">
        <v>3.1143999999999998</v>
      </c>
      <c r="AA906" s="92">
        <v>0.33739999999999998</v>
      </c>
      <c r="AB906" s="92">
        <v>1.1281000000000001</v>
      </c>
      <c r="AC906" s="92">
        <v>2.3571</v>
      </c>
      <c r="AD906" s="92">
        <v>5.2632000000000003</v>
      </c>
      <c r="AH906" s="92">
        <v>0.39379999999999998</v>
      </c>
      <c r="AI906" s="92">
        <v>1.2304999999999999</v>
      </c>
      <c r="AK906" s="92">
        <v>0.4304</v>
      </c>
      <c r="AL906" s="92">
        <v>1.3161</v>
      </c>
      <c r="AN906" s="92">
        <v>0.37680000000000002</v>
      </c>
      <c r="AO906" s="92">
        <v>1.2092000000000001</v>
      </c>
      <c r="AP906" s="92">
        <v>2.5365000000000002</v>
      </c>
      <c r="AQ906" s="92">
        <v>1.236</v>
      </c>
      <c r="AR906" s="92">
        <v>2.5497000000000001</v>
      </c>
      <c r="AX906" s="92">
        <v>2.2461000000000002</v>
      </c>
      <c r="AY906" s="92">
        <v>2.4523000000000001</v>
      </c>
      <c r="BA906" s="92">
        <v>5.5637999999999996</v>
      </c>
    </row>
    <row r="907" spans="1:53">
      <c r="A907" s="92">
        <v>0.38400000000000001</v>
      </c>
      <c r="B907" s="92">
        <v>1.2152000000000001</v>
      </c>
      <c r="D907" s="92">
        <v>5.556</v>
      </c>
      <c r="H907" s="92">
        <v>0.43690000000000001</v>
      </c>
      <c r="I907" s="92">
        <v>1.3142</v>
      </c>
      <c r="K907" s="92">
        <v>0.49020000000000002</v>
      </c>
      <c r="L907" s="92">
        <v>1.4353</v>
      </c>
      <c r="M907" s="92">
        <v>3.3733</v>
      </c>
      <c r="N907" s="92">
        <v>0.41520000000000001</v>
      </c>
      <c r="O907" s="92">
        <v>1.2873000000000001</v>
      </c>
      <c r="Q907" s="92">
        <v>1.3202</v>
      </c>
      <c r="R907" s="92">
        <v>3.1153</v>
      </c>
      <c r="AA907" s="92">
        <v>0.33760000000000001</v>
      </c>
      <c r="AB907" s="92">
        <v>1.1285000000000001</v>
      </c>
      <c r="AC907" s="92">
        <v>2.3578999999999999</v>
      </c>
      <c r="AD907" s="92">
        <v>5.2648000000000001</v>
      </c>
      <c r="AH907" s="92">
        <v>0.39400000000000002</v>
      </c>
      <c r="AI907" s="92">
        <v>1.2309000000000001</v>
      </c>
      <c r="AK907" s="92">
        <v>0.43059999999999998</v>
      </c>
      <c r="AL907" s="92">
        <v>1.3166</v>
      </c>
      <c r="AN907" s="92">
        <v>0.37709999999999999</v>
      </c>
      <c r="AO907" s="92">
        <v>1.2097</v>
      </c>
      <c r="AP907" s="92">
        <v>2.5373999999999999</v>
      </c>
      <c r="AQ907" s="92">
        <v>1.2364999999999999</v>
      </c>
      <c r="AR907" s="92">
        <v>2.5506000000000002</v>
      </c>
      <c r="AX907" s="92">
        <v>2.2469999999999999</v>
      </c>
      <c r="AY907" s="92">
        <v>2.4533999999999998</v>
      </c>
      <c r="BA907" s="92">
        <v>5.5660999999999996</v>
      </c>
    </row>
    <row r="908" spans="1:53">
      <c r="A908" s="92">
        <v>0.38429999999999997</v>
      </c>
      <c r="B908" s="92">
        <v>1.2157</v>
      </c>
      <c r="D908" s="92">
        <v>5.5578000000000003</v>
      </c>
      <c r="H908" s="92">
        <v>0.43709999999999999</v>
      </c>
      <c r="I908" s="92">
        <v>1.3147</v>
      </c>
      <c r="K908" s="92">
        <v>0.4904</v>
      </c>
      <c r="L908" s="92">
        <v>1.4358</v>
      </c>
      <c r="M908" s="92">
        <v>3.3744000000000001</v>
      </c>
      <c r="N908" s="92">
        <v>0.41539999999999999</v>
      </c>
      <c r="O908" s="92">
        <v>1.2878000000000001</v>
      </c>
      <c r="Q908" s="92">
        <v>1.3207</v>
      </c>
      <c r="R908" s="92">
        <v>3.1162000000000001</v>
      </c>
      <c r="AA908" s="92">
        <v>0.33779999999999999</v>
      </c>
      <c r="AB908" s="92">
        <v>1.1289</v>
      </c>
      <c r="AC908" s="92">
        <v>2.3586999999999998</v>
      </c>
      <c r="AD908" s="92">
        <v>5.2664999999999997</v>
      </c>
      <c r="AH908" s="92">
        <v>0.39429999999999998</v>
      </c>
      <c r="AI908" s="92">
        <v>1.2314000000000001</v>
      </c>
      <c r="AK908" s="92">
        <v>0.43090000000000001</v>
      </c>
      <c r="AL908" s="92">
        <v>1.3170999999999999</v>
      </c>
      <c r="AN908" s="92">
        <v>0.37730000000000002</v>
      </c>
      <c r="AO908" s="92">
        <v>1.2101999999999999</v>
      </c>
      <c r="AP908" s="92">
        <v>2.5384000000000002</v>
      </c>
      <c r="AQ908" s="92">
        <v>1.2369000000000001</v>
      </c>
      <c r="AR908" s="92">
        <v>2.5514999999999999</v>
      </c>
      <c r="AX908" s="92">
        <v>2.2479</v>
      </c>
      <c r="AY908" s="92">
        <v>2.4544000000000001</v>
      </c>
      <c r="BA908" s="92">
        <v>5.5683999999999996</v>
      </c>
    </row>
    <row r="909" spans="1:53">
      <c r="A909" s="92">
        <v>0.38450000000000001</v>
      </c>
      <c r="B909" s="92">
        <v>1.2161</v>
      </c>
      <c r="D909" s="92">
        <v>5.5595999999999997</v>
      </c>
      <c r="H909" s="92">
        <v>0.43740000000000001</v>
      </c>
      <c r="I909" s="92">
        <v>1.3151999999999999</v>
      </c>
      <c r="K909" s="92">
        <v>0.49070000000000003</v>
      </c>
      <c r="L909" s="92">
        <v>1.4363999999999999</v>
      </c>
      <c r="M909" s="92">
        <v>3.3755000000000002</v>
      </c>
      <c r="N909" s="92">
        <v>0.41570000000000001</v>
      </c>
      <c r="O909" s="92">
        <v>1.2883</v>
      </c>
      <c r="Q909" s="92">
        <v>1.3211999999999999</v>
      </c>
      <c r="R909" s="92">
        <v>3.1172</v>
      </c>
      <c r="AA909" s="92">
        <v>0.33800000000000002</v>
      </c>
      <c r="AB909" s="92">
        <v>1.1293</v>
      </c>
      <c r="AC909" s="92">
        <v>2.3595000000000002</v>
      </c>
      <c r="AD909" s="92">
        <v>5.2680999999999996</v>
      </c>
      <c r="AH909" s="92">
        <v>0.39450000000000002</v>
      </c>
      <c r="AI909" s="92">
        <v>1.2319</v>
      </c>
      <c r="AK909" s="92">
        <v>0.43120000000000003</v>
      </c>
      <c r="AL909" s="92">
        <v>1.3177000000000001</v>
      </c>
      <c r="AN909" s="92">
        <v>0.3775</v>
      </c>
      <c r="AO909" s="92">
        <v>1.2105999999999999</v>
      </c>
      <c r="AP909" s="92">
        <v>2.5392999999999999</v>
      </c>
      <c r="AQ909" s="92">
        <v>1.2373000000000001</v>
      </c>
      <c r="AR909" s="92">
        <v>2.5524</v>
      </c>
      <c r="AX909" s="92">
        <v>2.2488000000000001</v>
      </c>
      <c r="AY909" s="92">
        <v>2.4554</v>
      </c>
      <c r="BA909" s="92">
        <v>5.5705999999999998</v>
      </c>
    </row>
    <row r="910" spans="1:53">
      <c r="A910" s="92">
        <v>0.38469999999999999</v>
      </c>
      <c r="B910" s="92">
        <v>1.2165999999999999</v>
      </c>
      <c r="D910" s="92">
        <v>5.5613999999999999</v>
      </c>
      <c r="H910" s="92">
        <v>0.43759999999999999</v>
      </c>
      <c r="I910" s="92">
        <v>1.3157000000000001</v>
      </c>
      <c r="K910" s="92">
        <v>0.49099999999999999</v>
      </c>
      <c r="L910" s="92">
        <v>1.4370000000000001</v>
      </c>
      <c r="M910" s="92">
        <v>3.3767</v>
      </c>
      <c r="N910" s="92">
        <v>0.41589999999999999</v>
      </c>
      <c r="O910" s="92">
        <v>1.2887999999999999</v>
      </c>
      <c r="Q910" s="92">
        <v>1.3217000000000001</v>
      </c>
      <c r="R910" s="92">
        <v>3.1181000000000001</v>
      </c>
      <c r="AA910" s="92">
        <v>0.3382</v>
      </c>
      <c r="AB910" s="92">
        <v>1.1296999999999999</v>
      </c>
      <c r="AC910" s="92">
        <v>2.3603000000000001</v>
      </c>
      <c r="AD910" s="92">
        <v>5.2697000000000003</v>
      </c>
      <c r="AH910" s="92">
        <v>0.3947</v>
      </c>
      <c r="AI910" s="92">
        <v>1.2323</v>
      </c>
      <c r="AK910" s="92">
        <v>0.43140000000000001</v>
      </c>
      <c r="AL910" s="92">
        <v>1.3182</v>
      </c>
      <c r="AN910" s="92">
        <v>0.37769999999999998</v>
      </c>
      <c r="AO910" s="92">
        <v>1.2111000000000001</v>
      </c>
      <c r="AP910" s="92">
        <v>2.5402</v>
      </c>
      <c r="AQ910" s="92">
        <v>1.2378</v>
      </c>
      <c r="AR910" s="92">
        <v>2.5533000000000001</v>
      </c>
      <c r="AX910" s="92">
        <v>2.2496999999999998</v>
      </c>
      <c r="AY910" s="92">
        <v>2.4563999999999999</v>
      </c>
      <c r="BA910" s="92">
        <v>5.5728999999999997</v>
      </c>
    </row>
    <row r="911" spans="1:53">
      <c r="A911" s="92">
        <v>0.38490000000000002</v>
      </c>
      <c r="B911" s="92">
        <v>1.2170000000000001</v>
      </c>
      <c r="D911" s="92">
        <v>5.5631000000000004</v>
      </c>
      <c r="H911" s="92">
        <v>0.43790000000000001</v>
      </c>
      <c r="I911" s="92">
        <v>1.3161</v>
      </c>
      <c r="K911" s="92">
        <v>0.49130000000000001</v>
      </c>
      <c r="L911" s="92">
        <v>1.4376</v>
      </c>
      <c r="M911" s="92">
        <v>3.3778000000000001</v>
      </c>
      <c r="N911" s="92">
        <v>0.41620000000000001</v>
      </c>
      <c r="O911" s="92">
        <v>1.2891999999999999</v>
      </c>
      <c r="Q911" s="92">
        <v>1.3221000000000001</v>
      </c>
      <c r="R911" s="92">
        <v>3.1191</v>
      </c>
      <c r="AA911" s="92">
        <v>0.33839999999999998</v>
      </c>
      <c r="AB911" s="92">
        <v>1.1301000000000001</v>
      </c>
      <c r="AC911" s="92">
        <v>2.3611</v>
      </c>
      <c r="AD911" s="92">
        <v>5.2713000000000001</v>
      </c>
      <c r="AH911" s="92">
        <v>0.39489999999999997</v>
      </c>
      <c r="AI911" s="92">
        <v>1.2327999999999999</v>
      </c>
      <c r="AK911" s="92">
        <v>0.43169999999999997</v>
      </c>
      <c r="AL911" s="92">
        <v>1.3187</v>
      </c>
      <c r="AN911" s="92">
        <v>0.378</v>
      </c>
      <c r="AO911" s="92">
        <v>1.2116</v>
      </c>
      <c r="AP911" s="92">
        <v>2.5411000000000001</v>
      </c>
      <c r="AQ911" s="92">
        <v>1.2382</v>
      </c>
      <c r="AR911" s="92">
        <v>2.5541999999999998</v>
      </c>
      <c r="AX911" s="92">
        <v>2.2505999999999999</v>
      </c>
      <c r="AY911" s="92">
        <v>2.4575</v>
      </c>
      <c r="BA911" s="92">
        <v>5.5753000000000004</v>
      </c>
    </row>
    <row r="912" spans="1:53">
      <c r="A912" s="92">
        <v>0.3851</v>
      </c>
      <c r="B912" s="92">
        <v>1.2175</v>
      </c>
      <c r="D912" s="92">
        <v>5.5648999999999997</v>
      </c>
      <c r="H912" s="92">
        <v>0.43809999999999999</v>
      </c>
      <c r="I912" s="92">
        <v>1.3166</v>
      </c>
      <c r="K912" s="92">
        <v>0.49159999999999998</v>
      </c>
      <c r="L912" s="92">
        <v>1.4380999999999999</v>
      </c>
      <c r="M912" s="92">
        <v>3.3788999999999998</v>
      </c>
      <c r="N912" s="92">
        <v>0.41639999999999999</v>
      </c>
      <c r="O912" s="92">
        <v>1.2897000000000001</v>
      </c>
      <c r="Q912" s="92">
        <v>1.3226</v>
      </c>
      <c r="R912" s="92">
        <v>3.12</v>
      </c>
      <c r="AA912" s="92">
        <v>0.33860000000000001</v>
      </c>
      <c r="AB912" s="92">
        <v>1.1305000000000001</v>
      </c>
      <c r="AC912" s="92">
        <v>2.3618999999999999</v>
      </c>
      <c r="AD912" s="92">
        <v>5.2729999999999997</v>
      </c>
      <c r="AH912" s="92">
        <v>0.39510000000000001</v>
      </c>
      <c r="AI912" s="92">
        <v>1.2333000000000001</v>
      </c>
      <c r="AK912" s="92">
        <v>0.43190000000000001</v>
      </c>
      <c r="AL912" s="92">
        <v>1.3191999999999999</v>
      </c>
      <c r="AN912" s="92">
        <v>0.37819999999999998</v>
      </c>
      <c r="AO912" s="92">
        <v>1.2121</v>
      </c>
      <c r="AP912" s="92">
        <v>2.5421</v>
      </c>
      <c r="AQ912" s="92">
        <v>1.2386999999999999</v>
      </c>
      <c r="AR912" s="92">
        <v>2.5550999999999999</v>
      </c>
      <c r="AX912" s="92">
        <v>2.2515000000000001</v>
      </c>
      <c r="AY912" s="92">
        <v>2.4584999999999999</v>
      </c>
      <c r="BA912" s="92">
        <v>5.5776000000000003</v>
      </c>
    </row>
    <row r="913" spans="1:53">
      <c r="A913" s="92">
        <v>0.38529999999999998</v>
      </c>
      <c r="B913" s="92">
        <v>1.2179</v>
      </c>
      <c r="D913" s="92">
        <v>5.5667</v>
      </c>
      <c r="H913" s="92">
        <v>0.43830000000000002</v>
      </c>
      <c r="I913" s="92">
        <v>1.3170999999999999</v>
      </c>
      <c r="K913" s="92">
        <v>0.4919</v>
      </c>
      <c r="L913" s="92">
        <v>1.4387000000000001</v>
      </c>
      <c r="M913" s="92">
        <v>3.3801000000000001</v>
      </c>
      <c r="N913" s="92">
        <v>0.41660000000000003</v>
      </c>
      <c r="O913" s="92">
        <v>1.2902</v>
      </c>
      <c r="Q913" s="92">
        <v>1.3230999999999999</v>
      </c>
      <c r="R913" s="92">
        <v>3.121</v>
      </c>
      <c r="AA913" s="92">
        <v>0.33879999999999999</v>
      </c>
      <c r="AB913" s="92">
        <v>1.1309</v>
      </c>
      <c r="AC913" s="92">
        <v>2.3626999999999998</v>
      </c>
      <c r="AD913" s="92">
        <v>5.2746000000000004</v>
      </c>
      <c r="AH913" s="92">
        <v>0.39539999999999997</v>
      </c>
      <c r="AI913" s="92">
        <v>1.2337</v>
      </c>
      <c r="AK913" s="92">
        <v>0.43219999999999997</v>
      </c>
      <c r="AL913" s="92">
        <v>1.3197000000000001</v>
      </c>
      <c r="AN913" s="92">
        <v>0.37840000000000001</v>
      </c>
      <c r="AO913" s="92">
        <v>1.2124999999999999</v>
      </c>
      <c r="AP913" s="92">
        <v>2.5430000000000001</v>
      </c>
      <c r="AQ913" s="92">
        <v>1.2391000000000001</v>
      </c>
      <c r="AR913" s="92">
        <v>2.556</v>
      </c>
      <c r="AX913" s="92">
        <v>2.2524000000000002</v>
      </c>
      <c r="AY913" s="92">
        <v>2.4594999999999998</v>
      </c>
      <c r="BA913" s="92">
        <v>5.5799000000000003</v>
      </c>
    </row>
    <row r="914" spans="1:53">
      <c r="A914" s="92">
        <v>0.3856</v>
      </c>
      <c r="B914" s="92">
        <v>1.2182999999999999</v>
      </c>
      <c r="D914" s="92">
        <v>5.5685000000000002</v>
      </c>
      <c r="H914" s="92">
        <v>0.43859999999999999</v>
      </c>
      <c r="I914" s="92">
        <v>1.3176000000000001</v>
      </c>
      <c r="K914" s="92">
        <v>0.49220000000000003</v>
      </c>
      <c r="L914" s="92">
        <v>1.4393</v>
      </c>
      <c r="M914" s="92">
        <v>3.3812000000000002</v>
      </c>
      <c r="N914" s="92">
        <v>0.41689999999999999</v>
      </c>
      <c r="O914" s="92">
        <v>1.2907</v>
      </c>
      <c r="Q914" s="92">
        <v>1.3234999999999999</v>
      </c>
      <c r="R914" s="92">
        <v>3.1219000000000001</v>
      </c>
      <c r="AA914" s="92">
        <v>0.33900000000000002</v>
      </c>
      <c r="AB914" s="92">
        <v>1.1314</v>
      </c>
      <c r="AC914" s="92">
        <v>2.3635000000000002</v>
      </c>
      <c r="AD914" s="92">
        <v>5.2762000000000002</v>
      </c>
      <c r="AH914" s="92">
        <v>0.39560000000000001</v>
      </c>
      <c r="AI914" s="92">
        <v>1.2342</v>
      </c>
      <c r="AK914" s="92">
        <v>0.43240000000000001</v>
      </c>
      <c r="AL914" s="92">
        <v>1.3202</v>
      </c>
      <c r="AN914" s="92">
        <v>0.37869999999999998</v>
      </c>
      <c r="AO914" s="92">
        <v>1.2130000000000001</v>
      </c>
      <c r="AP914" s="92">
        <v>2.5438999999999998</v>
      </c>
      <c r="AQ914" s="92">
        <v>1.2396</v>
      </c>
      <c r="AR914" s="92">
        <v>2.5569000000000002</v>
      </c>
      <c r="AX914" s="92">
        <v>2.2532999999999999</v>
      </c>
      <c r="AY914" s="92">
        <v>2.4605999999999999</v>
      </c>
      <c r="BA914" s="92">
        <v>5.5822000000000003</v>
      </c>
    </row>
    <row r="915" spans="1:53">
      <c r="A915" s="92">
        <v>0.38579999999999998</v>
      </c>
      <c r="B915" s="92">
        <v>1.2188000000000001</v>
      </c>
      <c r="D915" s="92">
        <v>5.5702999999999996</v>
      </c>
      <c r="H915" s="92">
        <v>0.43880000000000002</v>
      </c>
      <c r="I915" s="92">
        <v>1.3181</v>
      </c>
      <c r="K915" s="92">
        <v>0.4924</v>
      </c>
      <c r="L915" s="92">
        <v>1.4399</v>
      </c>
      <c r="M915" s="92">
        <v>3.3824000000000001</v>
      </c>
      <c r="N915" s="92">
        <v>0.41710000000000003</v>
      </c>
      <c r="O915" s="92">
        <v>1.2911999999999999</v>
      </c>
      <c r="Q915" s="92">
        <v>1.3240000000000001</v>
      </c>
      <c r="R915" s="92">
        <v>3.1229</v>
      </c>
      <c r="AA915" s="92">
        <v>0.3392</v>
      </c>
      <c r="AB915" s="92">
        <v>1.1317999999999999</v>
      </c>
      <c r="AC915" s="92">
        <v>2.3643000000000001</v>
      </c>
      <c r="AD915" s="92">
        <v>5.2778999999999998</v>
      </c>
      <c r="AH915" s="92">
        <v>0.39579999999999999</v>
      </c>
      <c r="AI915" s="92">
        <v>1.2346999999999999</v>
      </c>
      <c r="AK915" s="92">
        <v>0.43269999999999997</v>
      </c>
      <c r="AL915" s="92">
        <v>1.3208</v>
      </c>
      <c r="AN915" s="92">
        <v>0.37890000000000001</v>
      </c>
      <c r="AO915" s="92">
        <v>1.2135</v>
      </c>
      <c r="AP915" s="92">
        <v>2.5449000000000002</v>
      </c>
      <c r="AQ915" s="92">
        <v>1.24</v>
      </c>
      <c r="AR915" s="92">
        <v>2.5577999999999999</v>
      </c>
      <c r="AX915" s="92">
        <v>2.2542</v>
      </c>
      <c r="AY915" s="92">
        <v>2.4615999999999998</v>
      </c>
      <c r="BA915" s="92">
        <v>5.5845000000000002</v>
      </c>
    </row>
    <row r="916" spans="1:53">
      <c r="A916" s="92">
        <v>0.38600000000000001</v>
      </c>
      <c r="B916" s="92">
        <v>1.2192000000000001</v>
      </c>
      <c r="D916" s="92">
        <v>5.5720999999999998</v>
      </c>
      <c r="H916" s="92">
        <v>0.439</v>
      </c>
      <c r="I916" s="92">
        <v>1.3186</v>
      </c>
      <c r="K916" s="92">
        <v>0.49270000000000003</v>
      </c>
      <c r="L916" s="92">
        <v>1.4404999999999999</v>
      </c>
      <c r="M916" s="92">
        <v>3.3835000000000002</v>
      </c>
      <c r="N916" s="92">
        <v>0.41739999999999999</v>
      </c>
      <c r="O916" s="92">
        <v>1.2917000000000001</v>
      </c>
      <c r="Q916" s="92">
        <v>1.3245</v>
      </c>
      <c r="R916" s="92">
        <v>3.1238000000000001</v>
      </c>
      <c r="AA916" s="92">
        <v>0.33939999999999998</v>
      </c>
      <c r="AB916" s="92">
        <v>1.1322000000000001</v>
      </c>
      <c r="AC916" s="92">
        <v>2.3652000000000002</v>
      </c>
      <c r="AD916" s="92">
        <v>5.2794999999999996</v>
      </c>
      <c r="AH916" s="92">
        <v>0.39600000000000002</v>
      </c>
      <c r="AI916" s="92">
        <v>1.2352000000000001</v>
      </c>
      <c r="AK916" s="92">
        <v>0.43290000000000001</v>
      </c>
      <c r="AL916" s="92">
        <v>1.3212999999999999</v>
      </c>
      <c r="AN916" s="92">
        <v>0.37909999999999999</v>
      </c>
      <c r="AO916" s="92">
        <v>1.214</v>
      </c>
      <c r="AP916" s="92">
        <v>2.5457999999999998</v>
      </c>
      <c r="AQ916" s="92">
        <v>1.2403999999999999</v>
      </c>
      <c r="AR916" s="92">
        <v>2.5587</v>
      </c>
      <c r="AX916" s="92">
        <v>2.2551000000000001</v>
      </c>
      <c r="AY916" s="92">
        <v>2.4626999999999999</v>
      </c>
      <c r="BA916" s="92">
        <v>5.5868000000000002</v>
      </c>
    </row>
    <row r="917" spans="1:53">
      <c r="A917" s="92">
        <v>0.38619999999999999</v>
      </c>
      <c r="B917" s="92">
        <v>1.2197</v>
      </c>
      <c r="D917" s="92">
        <v>5.5739000000000001</v>
      </c>
      <c r="H917" s="92">
        <v>0.43930000000000002</v>
      </c>
      <c r="I917" s="92">
        <v>1.3190999999999999</v>
      </c>
      <c r="K917" s="92">
        <v>0.49299999999999999</v>
      </c>
      <c r="L917" s="92">
        <v>1.4410000000000001</v>
      </c>
      <c r="M917" s="92">
        <v>3.3845999999999998</v>
      </c>
      <c r="N917" s="92">
        <v>0.41760000000000003</v>
      </c>
      <c r="O917" s="92">
        <v>1.2921</v>
      </c>
      <c r="Q917" s="92">
        <v>1.325</v>
      </c>
      <c r="R917" s="92">
        <v>3.1248</v>
      </c>
      <c r="AA917" s="92">
        <v>0.33960000000000001</v>
      </c>
      <c r="AB917" s="92">
        <v>1.1326000000000001</v>
      </c>
      <c r="AC917" s="92">
        <v>2.3660000000000001</v>
      </c>
      <c r="AD917" s="92">
        <v>5.2812000000000001</v>
      </c>
      <c r="AH917" s="92">
        <v>0.39629999999999999</v>
      </c>
      <c r="AI917" s="92">
        <v>1.2356</v>
      </c>
      <c r="AK917" s="92">
        <v>0.43319999999999997</v>
      </c>
      <c r="AL917" s="92">
        <v>1.3218000000000001</v>
      </c>
      <c r="AN917" s="92">
        <v>0.37940000000000002</v>
      </c>
      <c r="AO917" s="92">
        <v>1.2143999999999999</v>
      </c>
      <c r="AP917" s="92">
        <v>2.5467</v>
      </c>
      <c r="AQ917" s="92">
        <v>1.2408999999999999</v>
      </c>
      <c r="AR917" s="92">
        <v>2.5596000000000001</v>
      </c>
      <c r="AX917" s="92">
        <v>2.2559999999999998</v>
      </c>
      <c r="AY917" s="92">
        <v>2.4636999999999998</v>
      </c>
      <c r="BA917" s="92">
        <v>5.5891000000000002</v>
      </c>
    </row>
    <row r="918" spans="1:53">
      <c r="A918" s="92">
        <v>0.38640000000000002</v>
      </c>
      <c r="B918" s="92">
        <v>1.2201</v>
      </c>
      <c r="D918" s="92">
        <v>5.5757000000000003</v>
      </c>
      <c r="H918" s="92">
        <v>0.4395</v>
      </c>
      <c r="I918" s="92">
        <v>1.3196000000000001</v>
      </c>
      <c r="K918" s="92">
        <v>0.49330000000000002</v>
      </c>
      <c r="L918" s="92">
        <v>1.4416</v>
      </c>
      <c r="M918" s="92">
        <v>3.3858000000000001</v>
      </c>
      <c r="N918" s="92">
        <v>0.4178</v>
      </c>
      <c r="O918" s="92">
        <v>1.2926</v>
      </c>
      <c r="Q918" s="92">
        <v>1.3253999999999999</v>
      </c>
      <c r="R918" s="92">
        <v>3.1257000000000001</v>
      </c>
      <c r="AA918" s="92">
        <v>0.33979999999999999</v>
      </c>
      <c r="AB918" s="92">
        <v>1.133</v>
      </c>
      <c r="AC918" s="92">
        <v>2.3668</v>
      </c>
      <c r="AD918" s="92">
        <v>5.2827999999999999</v>
      </c>
      <c r="AH918" s="92">
        <v>0.39650000000000002</v>
      </c>
      <c r="AI918" s="92">
        <v>1.2361</v>
      </c>
      <c r="AK918" s="92">
        <v>0.43340000000000001</v>
      </c>
      <c r="AL918" s="92">
        <v>1.3223</v>
      </c>
      <c r="AN918" s="92">
        <v>0.37959999999999999</v>
      </c>
      <c r="AO918" s="92">
        <v>1.2149000000000001</v>
      </c>
      <c r="AP918" s="92">
        <v>2.5476999999999999</v>
      </c>
      <c r="AQ918" s="92">
        <v>1.2413000000000001</v>
      </c>
      <c r="AR918" s="92">
        <v>2.5605000000000002</v>
      </c>
      <c r="AX918" s="92">
        <v>2.2568999999999999</v>
      </c>
      <c r="AY918" s="92">
        <v>2.4647000000000001</v>
      </c>
      <c r="BA918" s="92">
        <v>5.5914000000000001</v>
      </c>
    </row>
    <row r="919" spans="1:53">
      <c r="A919" s="92">
        <v>0.3866</v>
      </c>
      <c r="B919" s="92">
        <v>1.2205999999999999</v>
      </c>
      <c r="D919" s="92">
        <v>5.5774999999999997</v>
      </c>
      <c r="H919" s="92">
        <v>0.43980000000000002</v>
      </c>
      <c r="I919" s="92">
        <v>1.3201000000000001</v>
      </c>
      <c r="K919" s="92">
        <v>0.49359999999999998</v>
      </c>
      <c r="L919" s="92">
        <v>1.4421999999999999</v>
      </c>
      <c r="M919" s="92">
        <v>3.3868999999999998</v>
      </c>
      <c r="N919" s="92">
        <v>0.41810000000000003</v>
      </c>
      <c r="O919" s="92">
        <v>1.2930999999999999</v>
      </c>
      <c r="Q919" s="92">
        <v>1.3259000000000001</v>
      </c>
      <c r="R919" s="92">
        <v>3.1267</v>
      </c>
      <c r="AA919" s="92">
        <v>0.34</v>
      </c>
      <c r="AB919" s="92">
        <v>1.1334</v>
      </c>
      <c r="AC919" s="92">
        <v>2.3675999999999999</v>
      </c>
      <c r="AD919" s="92">
        <v>5.2843999999999998</v>
      </c>
      <c r="AH919" s="92">
        <v>0.3967</v>
      </c>
      <c r="AI919" s="92">
        <v>1.2365999999999999</v>
      </c>
      <c r="AK919" s="92">
        <v>0.43369999999999997</v>
      </c>
      <c r="AL919" s="92">
        <v>1.3228</v>
      </c>
      <c r="AN919" s="92">
        <v>0.37980000000000003</v>
      </c>
      <c r="AO919" s="92">
        <v>1.2154</v>
      </c>
      <c r="AP919" s="92">
        <v>2.5486</v>
      </c>
      <c r="AQ919" s="92">
        <v>1.2418</v>
      </c>
      <c r="AR919" s="92">
        <v>2.5613999999999999</v>
      </c>
      <c r="AX919" s="92">
        <v>2.2578</v>
      </c>
      <c r="AY919" s="92">
        <v>2.4658000000000002</v>
      </c>
      <c r="BA919" s="92">
        <v>5.5937000000000001</v>
      </c>
    </row>
    <row r="920" spans="1:53">
      <c r="A920" s="92">
        <v>0.38690000000000002</v>
      </c>
      <c r="B920" s="92">
        <v>1.2210000000000001</v>
      </c>
      <c r="D920" s="92">
        <v>5.5792999999999999</v>
      </c>
      <c r="H920" s="92">
        <v>0.44</v>
      </c>
      <c r="I920" s="92">
        <v>1.3206</v>
      </c>
      <c r="K920" s="92">
        <v>0.49390000000000001</v>
      </c>
      <c r="L920" s="92">
        <v>1.4428000000000001</v>
      </c>
      <c r="M920" s="92">
        <v>3.3881000000000001</v>
      </c>
      <c r="N920" s="92">
        <v>0.41830000000000001</v>
      </c>
      <c r="O920" s="92">
        <v>1.2936000000000001</v>
      </c>
      <c r="Q920" s="92">
        <v>1.3264</v>
      </c>
      <c r="R920" s="92">
        <v>3.1276000000000002</v>
      </c>
      <c r="AA920" s="92">
        <v>0.3402</v>
      </c>
      <c r="AB920" s="92">
        <v>1.1337999999999999</v>
      </c>
      <c r="AC920" s="92">
        <v>2.3683999999999998</v>
      </c>
      <c r="AD920" s="92">
        <v>5.2861000000000002</v>
      </c>
      <c r="AH920" s="92">
        <v>0.39689999999999998</v>
      </c>
      <c r="AI920" s="92">
        <v>1.2371000000000001</v>
      </c>
      <c r="AK920" s="92">
        <v>0.43390000000000001</v>
      </c>
      <c r="AL920" s="92">
        <v>1.3233999999999999</v>
      </c>
      <c r="AN920" s="92">
        <v>0.38</v>
      </c>
      <c r="AO920" s="92">
        <v>1.2159</v>
      </c>
      <c r="AP920" s="92">
        <v>2.5495000000000001</v>
      </c>
      <c r="AQ920" s="92">
        <v>1.2422</v>
      </c>
      <c r="AR920" s="92">
        <v>2.5623</v>
      </c>
      <c r="AX920" s="92">
        <v>2.2587000000000002</v>
      </c>
      <c r="AY920" s="92">
        <v>2.4668000000000001</v>
      </c>
      <c r="BA920" s="92">
        <v>5.5960999999999999</v>
      </c>
    </row>
    <row r="921" spans="1:53">
      <c r="A921" s="92">
        <v>0.3871</v>
      </c>
      <c r="B921" s="92">
        <v>1.2215</v>
      </c>
      <c r="D921" s="92">
        <v>5.5811000000000002</v>
      </c>
      <c r="H921" s="92">
        <v>0.44019999999999998</v>
      </c>
      <c r="I921" s="92">
        <v>1.3210999999999999</v>
      </c>
      <c r="K921" s="92">
        <v>0.49419999999999997</v>
      </c>
      <c r="L921" s="92">
        <v>1.4434</v>
      </c>
      <c r="M921" s="92">
        <v>3.3892000000000002</v>
      </c>
      <c r="N921" s="92">
        <v>0.41860000000000003</v>
      </c>
      <c r="O921" s="92">
        <v>1.2941</v>
      </c>
      <c r="Q921" s="92">
        <v>1.3269</v>
      </c>
      <c r="R921" s="92">
        <v>3.1286</v>
      </c>
      <c r="AA921" s="92">
        <v>0.34039999999999998</v>
      </c>
      <c r="AB921" s="92">
        <v>1.1342000000000001</v>
      </c>
      <c r="AC921" s="92">
        <v>2.3692000000000002</v>
      </c>
      <c r="AD921" s="92">
        <v>5.2877000000000001</v>
      </c>
      <c r="AH921" s="92">
        <v>0.3972</v>
      </c>
      <c r="AI921" s="92">
        <v>1.2375</v>
      </c>
      <c r="AK921" s="92">
        <v>0.43419999999999997</v>
      </c>
      <c r="AL921" s="92">
        <v>1.3239000000000001</v>
      </c>
      <c r="AN921" s="92">
        <v>0.38030000000000003</v>
      </c>
      <c r="AO921" s="92">
        <v>1.2162999999999999</v>
      </c>
      <c r="AP921" s="92">
        <v>2.5505</v>
      </c>
      <c r="AQ921" s="92">
        <v>1.2426999999999999</v>
      </c>
      <c r="AR921" s="92">
        <v>2.5632999999999999</v>
      </c>
      <c r="AX921" s="92">
        <v>2.2597</v>
      </c>
      <c r="AY921" s="92">
        <v>2.4679000000000002</v>
      </c>
      <c r="BA921" s="92">
        <v>5.5983999999999998</v>
      </c>
    </row>
    <row r="922" spans="1:53">
      <c r="A922" s="92">
        <v>0.38729999999999998</v>
      </c>
      <c r="B922" s="92">
        <v>1.2219</v>
      </c>
      <c r="D922" s="92">
        <v>5.5829000000000004</v>
      </c>
      <c r="H922" s="92">
        <v>0.4405</v>
      </c>
      <c r="I922" s="92">
        <v>1.3216000000000001</v>
      </c>
      <c r="K922" s="92">
        <v>0.4945</v>
      </c>
      <c r="L922" s="92">
        <v>1.4439</v>
      </c>
      <c r="M922" s="92">
        <v>3.3904000000000001</v>
      </c>
      <c r="N922" s="92">
        <v>0.41880000000000001</v>
      </c>
      <c r="O922" s="92">
        <v>1.2946</v>
      </c>
      <c r="Q922" s="92">
        <v>1.3272999999999999</v>
      </c>
      <c r="R922" s="92">
        <v>3.1295999999999999</v>
      </c>
      <c r="AA922" s="92">
        <v>0.34060000000000001</v>
      </c>
      <c r="AB922" s="92">
        <v>1.1346000000000001</v>
      </c>
      <c r="AC922" s="92">
        <v>2.3700999999999999</v>
      </c>
      <c r="AD922" s="92">
        <v>5.2893999999999997</v>
      </c>
      <c r="AH922" s="92">
        <v>0.39739999999999998</v>
      </c>
      <c r="AI922" s="92">
        <v>1.238</v>
      </c>
      <c r="AK922" s="92">
        <v>0.43440000000000001</v>
      </c>
      <c r="AL922" s="92">
        <v>1.3244</v>
      </c>
      <c r="AN922" s="92">
        <v>0.3805</v>
      </c>
      <c r="AO922" s="92">
        <v>1.2168000000000001</v>
      </c>
      <c r="AP922" s="92">
        <v>2.5514000000000001</v>
      </c>
      <c r="AQ922" s="92">
        <v>1.2431000000000001</v>
      </c>
      <c r="AR922" s="92">
        <v>2.5642</v>
      </c>
      <c r="AX922" s="92">
        <v>2.2606000000000002</v>
      </c>
      <c r="AY922" s="92">
        <v>2.4689000000000001</v>
      </c>
      <c r="BA922" s="92">
        <v>6.0007000000000001</v>
      </c>
    </row>
    <row r="923" spans="1:53">
      <c r="A923" s="92">
        <v>0.38750000000000001</v>
      </c>
      <c r="B923" s="92">
        <v>1.2222999999999999</v>
      </c>
      <c r="D923" s="92">
        <v>5.5846999999999998</v>
      </c>
      <c r="H923" s="92">
        <v>0.44069999999999998</v>
      </c>
      <c r="I923" s="92">
        <v>1.3221000000000001</v>
      </c>
      <c r="K923" s="92">
        <v>0.49480000000000002</v>
      </c>
      <c r="L923" s="92">
        <v>1.4444999999999999</v>
      </c>
      <c r="M923" s="92">
        <v>3.3915000000000002</v>
      </c>
      <c r="N923" s="92">
        <v>0.41909999999999997</v>
      </c>
      <c r="O923" s="92">
        <v>1.2950999999999999</v>
      </c>
      <c r="Q923" s="92">
        <v>1.3278000000000001</v>
      </c>
      <c r="R923" s="92">
        <v>3.1305000000000001</v>
      </c>
      <c r="AA923" s="92">
        <v>0.34079999999999999</v>
      </c>
      <c r="AB923" s="92">
        <v>1.135</v>
      </c>
      <c r="AC923" s="92">
        <v>2.3708999999999998</v>
      </c>
      <c r="AD923" s="92">
        <v>5.2910000000000004</v>
      </c>
      <c r="AH923" s="92">
        <v>0.39760000000000001</v>
      </c>
      <c r="AI923" s="92">
        <v>1.2384999999999999</v>
      </c>
      <c r="AK923" s="92">
        <v>0.43469999999999998</v>
      </c>
      <c r="AL923" s="92">
        <v>1.3249</v>
      </c>
      <c r="AN923" s="92">
        <v>0.38069999999999998</v>
      </c>
      <c r="AO923" s="92">
        <v>1.2173</v>
      </c>
      <c r="AP923" s="92">
        <v>2.5522999999999998</v>
      </c>
      <c r="AQ923" s="92">
        <v>1.2436</v>
      </c>
      <c r="AR923" s="92">
        <v>2.5651000000000002</v>
      </c>
      <c r="AX923" s="92">
        <v>2.2614999999999998</v>
      </c>
      <c r="AY923" s="92">
        <v>2.4699</v>
      </c>
      <c r="BA923" s="92">
        <v>6.0030000000000001</v>
      </c>
    </row>
    <row r="924" spans="1:53">
      <c r="A924" s="92">
        <v>0.38769999999999999</v>
      </c>
      <c r="B924" s="92">
        <v>1.2228000000000001</v>
      </c>
      <c r="D924" s="92">
        <v>5.5865</v>
      </c>
      <c r="H924" s="92">
        <v>0.441</v>
      </c>
      <c r="I924" s="92">
        <v>1.3226</v>
      </c>
      <c r="K924" s="92">
        <v>0.495</v>
      </c>
      <c r="L924" s="92">
        <v>1.4451000000000001</v>
      </c>
      <c r="M924" s="92">
        <v>3.3925999999999998</v>
      </c>
      <c r="N924" s="92">
        <v>0.41930000000000001</v>
      </c>
      <c r="O924" s="92">
        <v>1.2955000000000001</v>
      </c>
      <c r="Q924" s="92">
        <v>1.3283</v>
      </c>
      <c r="R924" s="92">
        <v>3.1315</v>
      </c>
      <c r="AA924" s="92">
        <v>0.34100000000000003</v>
      </c>
      <c r="AB924" s="92">
        <v>1.1354</v>
      </c>
      <c r="AC924" s="92">
        <v>2.3717000000000001</v>
      </c>
      <c r="AD924" s="92">
        <v>5.2927</v>
      </c>
      <c r="AH924" s="92">
        <v>0.39789999999999998</v>
      </c>
      <c r="AI924" s="92">
        <v>1.2390000000000001</v>
      </c>
      <c r="AK924" s="92">
        <v>0.435</v>
      </c>
      <c r="AL924" s="92">
        <v>1.3253999999999999</v>
      </c>
      <c r="AN924" s="92">
        <v>0.38100000000000001</v>
      </c>
      <c r="AO924" s="92">
        <v>1.2178</v>
      </c>
      <c r="AP924" s="92">
        <v>2.5533000000000001</v>
      </c>
      <c r="AQ924" s="92">
        <v>1.244</v>
      </c>
      <c r="AR924" s="92">
        <v>2.5659999999999998</v>
      </c>
      <c r="AX924" s="92">
        <v>2.2624</v>
      </c>
      <c r="AY924" s="92">
        <v>2.4710000000000001</v>
      </c>
      <c r="BA924" s="92">
        <v>6.0053999999999998</v>
      </c>
    </row>
    <row r="925" spans="1:53">
      <c r="A925" s="92">
        <v>0.38790000000000002</v>
      </c>
      <c r="B925" s="92">
        <v>1.2232000000000001</v>
      </c>
      <c r="D925" s="92">
        <v>5.5883000000000003</v>
      </c>
      <c r="H925" s="92">
        <v>0.44119999999999998</v>
      </c>
      <c r="I925" s="92">
        <v>1.3230999999999999</v>
      </c>
      <c r="K925" s="92">
        <v>0.49530000000000002</v>
      </c>
      <c r="L925" s="92">
        <v>1.4457</v>
      </c>
      <c r="M925" s="92">
        <v>3.3938000000000001</v>
      </c>
      <c r="N925" s="92">
        <v>0.41949999999999998</v>
      </c>
      <c r="O925" s="92">
        <v>1.296</v>
      </c>
      <c r="Q925" s="92">
        <v>1.3288</v>
      </c>
      <c r="R925" s="92">
        <v>3.1324000000000001</v>
      </c>
      <c r="AA925" s="92">
        <v>0.3412</v>
      </c>
      <c r="AB925" s="92">
        <v>1.1357999999999999</v>
      </c>
      <c r="AC925" s="92">
        <v>2.3725000000000001</v>
      </c>
      <c r="AD925" s="92">
        <v>5.2942999999999998</v>
      </c>
      <c r="AH925" s="92">
        <v>0.39810000000000001</v>
      </c>
      <c r="AI925" s="92">
        <v>1.2394000000000001</v>
      </c>
      <c r="AK925" s="92">
        <v>0.43519999999999998</v>
      </c>
      <c r="AL925" s="92">
        <v>1.3260000000000001</v>
      </c>
      <c r="AN925" s="92">
        <v>0.38119999999999998</v>
      </c>
      <c r="AO925" s="92">
        <v>1.2181999999999999</v>
      </c>
      <c r="AP925" s="92">
        <v>2.5541999999999998</v>
      </c>
      <c r="AQ925" s="92">
        <v>1.2444</v>
      </c>
      <c r="AR925" s="92">
        <v>2.5669</v>
      </c>
      <c r="AX925" s="92">
        <v>2.2633000000000001</v>
      </c>
      <c r="AY925" s="92">
        <v>2.472</v>
      </c>
      <c r="BA925" s="92">
        <v>6.0076999999999998</v>
      </c>
    </row>
    <row r="926" spans="1:53">
      <c r="A926" s="92">
        <v>0.38819999999999999</v>
      </c>
      <c r="B926" s="92">
        <v>1.2237</v>
      </c>
      <c r="D926" s="92">
        <v>5.5902000000000003</v>
      </c>
      <c r="H926" s="92">
        <v>0.4415</v>
      </c>
      <c r="I926" s="92">
        <v>1.3236000000000001</v>
      </c>
      <c r="K926" s="92">
        <v>0.49559999999999998</v>
      </c>
      <c r="L926" s="92">
        <v>1.4462999999999999</v>
      </c>
      <c r="M926" s="92">
        <v>3.3948999999999998</v>
      </c>
      <c r="N926" s="92">
        <v>0.41980000000000001</v>
      </c>
      <c r="O926" s="92">
        <v>1.2965</v>
      </c>
      <c r="Q926" s="92">
        <v>1.3291999999999999</v>
      </c>
      <c r="R926" s="92">
        <v>3.1334</v>
      </c>
      <c r="AA926" s="92">
        <v>0.34129999999999999</v>
      </c>
      <c r="AB926" s="92">
        <v>1.1363000000000001</v>
      </c>
      <c r="AC926" s="92">
        <v>2.3733</v>
      </c>
      <c r="AD926" s="92">
        <v>5.2960000000000003</v>
      </c>
      <c r="AH926" s="92">
        <v>0.39829999999999999</v>
      </c>
      <c r="AI926" s="92">
        <v>1.2399</v>
      </c>
      <c r="AK926" s="92">
        <v>0.4355</v>
      </c>
      <c r="AL926" s="92">
        <v>1.3265</v>
      </c>
      <c r="AN926" s="92">
        <v>0.38140000000000002</v>
      </c>
      <c r="AO926" s="92">
        <v>1.2186999999999999</v>
      </c>
      <c r="AP926" s="92">
        <v>2.5552000000000001</v>
      </c>
      <c r="AQ926" s="92">
        <v>1.2448999999999999</v>
      </c>
      <c r="AR926" s="92">
        <v>2.5678000000000001</v>
      </c>
      <c r="AX926" s="92">
        <v>2.2642000000000002</v>
      </c>
      <c r="AY926" s="92">
        <v>2.4731000000000001</v>
      </c>
      <c r="BA926" s="92">
        <v>6.01</v>
      </c>
    </row>
    <row r="927" spans="1:53">
      <c r="A927" s="92">
        <v>0.38840000000000002</v>
      </c>
      <c r="B927" s="92">
        <v>1.2241</v>
      </c>
      <c r="D927" s="92">
        <v>5.5919999999999996</v>
      </c>
      <c r="H927" s="92">
        <v>0.44169999999999998</v>
      </c>
      <c r="I927" s="92">
        <v>1.3241000000000001</v>
      </c>
      <c r="K927" s="92">
        <v>0.49590000000000001</v>
      </c>
      <c r="L927" s="92">
        <v>1.4469000000000001</v>
      </c>
      <c r="M927" s="92">
        <v>3.3961000000000001</v>
      </c>
      <c r="N927" s="92">
        <v>0.42</v>
      </c>
      <c r="O927" s="92">
        <v>1.2969999999999999</v>
      </c>
      <c r="Q927" s="92">
        <v>1.3297000000000001</v>
      </c>
      <c r="R927" s="92">
        <v>3.1343000000000001</v>
      </c>
      <c r="AA927" s="92">
        <v>0.34150000000000003</v>
      </c>
      <c r="AB927" s="92">
        <v>1.1367</v>
      </c>
      <c r="AC927" s="92">
        <v>2.3742000000000001</v>
      </c>
      <c r="AD927" s="92">
        <v>5.2976000000000001</v>
      </c>
      <c r="AH927" s="92">
        <v>0.39850000000000002</v>
      </c>
      <c r="AI927" s="92">
        <v>1.2403999999999999</v>
      </c>
      <c r="AK927" s="92">
        <v>0.43569999999999998</v>
      </c>
      <c r="AL927" s="92">
        <v>1.327</v>
      </c>
      <c r="AN927" s="92">
        <v>0.38169999999999998</v>
      </c>
      <c r="AO927" s="92">
        <v>1.2192000000000001</v>
      </c>
      <c r="AP927" s="92">
        <v>2.5560999999999998</v>
      </c>
      <c r="AQ927" s="92">
        <v>1.2453000000000001</v>
      </c>
      <c r="AR927" s="92">
        <v>2.5687000000000002</v>
      </c>
      <c r="AX927" s="92">
        <v>2.2650999999999999</v>
      </c>
      <c r="AY927" s="92">
        <v>2.4741</v>
      </c>
      <c r="BA927" s="92">
        <v>6.0124000000000004</v>
      </c>
    </row>
    <row r="928" spans="1:53">
      <c r="A928" s="92">
        <v>0.3886</v>
      </c>
      <c r="B928" s="92">
        <v>1.2245999999999999</v>
      </c>
      <c r="D928" s="92">
        <v>5.5937999999999999</v>
      </c>
      <c r="H928" s="92">
        <v>0.44190000000000002</v>
      </c>
      <c r="I928" s="92">
        <v>1.3246</v>
      </c>
      <c r="K928" s="92">
        <v>0.49619999999999997</v>
      </c>
      <c r="L928" s="92">
        <v>1.4474</v>
      </c>
      <c r="M928" s="92">
        <v>3.3972000000000002</v>
      </c>
      <c r="N928" s="92">
        <v>0.42030000000000001</v>
      </c>
      <c r="O928" s="92">
        <v>1.2975000000000001</v>
      </c>
      <c r="Q928" s="92">
        <v>1.3302</v>
      </c>
      <c r="R928" s="92">
        <v>3.1353</v>
      </c>
      <c r="AA928" s="92">
        <v>0.3417</v>
      </c>
      <c r="AB928" s="92">
        <v>1.1371</v>
      </c>
      <c r="AC928" s="92">
        <v>2.375</v>
      </c>
      <c r="AD928" s="92">
        <v>5.2992999999999997</v>
      </c>
      <c r="AH928" s="92">
        <v>0.39879999999999999</v>
      </c>
      <c r="AI928" s="92">
        <v>1.2408999999999999</v>
      </c>
      <c r="AK928" s="92">
        <v>0.436</v>
      </c>
      <c r="AL928" s="92">
        <v>1.3274999999999999</v>
      </c>
      <c r="AN928" s="92">
        <v>0.38190000000000002</v>
      </c>
      <c r="AO928" s="92">
        <v>1.2197</v>
      </c>
      <c r="AP928" s="92">
        <v>2.5571000000000002</v>
      </c>
      <c r="AQ928" s="92">
        <v>1.2458</v>
      </c>
      <c r="AR928" s="92">
        <v>2.5695999999999999</v>
      </c>
      <c r="AX928" s="92">
        <v>2.2660999999999998</v>
      </c>
      <c r="AY928" s="92">
        <v>2.4752000000000001</v>
      </c>
      <c r="BA928" s="92">
        <v>6.0147000000000004</v>
      </c>
    </row>
    <row r="929" spans="1:53">
      <c r="A929" s="92">
        <v>0.38879999999999998</v>
      </c>
      <c r="B929" s="92">
        <v>1.2250000000000001</v>
      </c>
      <c r="D929" s="92">
        <v>5.5956000000000001</v>
      </c>
      <c r="H929" s="92">
        <v>0.44219999999999998</v>
      </c>
      <c r="I929" s="92">
        <v>1.3250999999999999</v>
      </c>
      <c r="K929" s="92">
        <v>0.4965</v>
      </c>
      <c r="L929" s="92">
        <v>1.448</v>
      </c>
      <c r="M929" s="92">
        <v>3.3984000000000001</v>
      </c>
      <c r="N929" s="92">
        <v>0.42049999999999998</v>
      </c>
      <c r="O929" s="92">
        <v>1.298</v>
      </c>
      <c r="Q929" s="92">
        <v>1.3307</v>
      </c>
      <c r="R929" s="92">
        <v>3.1362999999999999</v>
      </c>
      <c r="AA929" s="92">
        <v>0.34189999999999998</v>
      </c>
      <c r="AB929" s="92">
        <v>1.1375</v>
      </c>
      <c r="AC929" s="92">
        <v>2.3757999999999999</v>
      </c>
      <c r="AD929" s="92">
        <v>5.3009000000000004</v>
      </c>
      <c r="AH929" s="92">
        <v>0.39900000000000002</v>
      </c>
      <c r="AI929" s="92">
        <v>1.2413000000000001</v>
      </c>
      <c r="AK929" s="92">
        <v>0.43619999999999998</v>
      </c>
      <c r="AL929" s="92">
        <v>1.3281000000000001</v>
      </c>
      <c r="AN929" s="92">
        <v>0.3821</v>
      </c>
      <c r="AO929" s="92">
        <v>1.2202</v>
      </c>
      <c r="AP929" s="92">
        <v>2.5579999999999998</v>
      </c>
      <c r="AQ929" s="92">
        <v>1.2462</v>
      </c>
      <c r="AR929" s="92">
        <v>2.5706000000000002</v>
      </c>
      <c r="AX929" s="92">
        <v>2.2669999999999999</v>
      </c>
      <c r="AY929" s="92">
        <v>2.4762</v>
      </c>
      <c r="BA929" s="92">
        <v>6.0170000000000003</v>
      </c>
    </row>
    <row r="930" spans="1:53">
      <c r="A930" s="92">
        <v>0.38900000000000001</v>
      </c>
      <c r="B930" s="92">
        <v>1.2255</v>
      </c>
      <c r="D930" s="92">
        <v>5.5974000000000004</v>
      </c>
      <c r="H930" s="92">
        <v>0.44240000000000002</v>
      </c>
      <c r="I930" s="92">
        <v>1.3255999999999999</v>
      </c>
      <c r="K930" s="92">
        <v>0.49680000000000002</v>
      </c>
      <c r="L930" s="92">
        <v>1.4486000000000001</v>
      </c>
      <c r="M930" s="92">
        <v>3.3995000000000002</v>
      </c>
      <c r="N930" s="92">
        <v>0.42080000000000001</v>
      </c>
      <c r="O930" s="92">
        <v>1.2985</v>
      </c>
      <c r="Q930" s="92">
        <v>1.3311999999999999</v>
      </c>
      <c r="R930" s="92">
        <v>3.1372</v>
      </c>
      <c r="AA930" s="92">
        <v>0.34210000000000002</v>
      </c>
      <c r="AB930" s="92">
        <v>1.1378999999999999</v>
      </c>
      <c r="AC930" s="92">
        <v>2.3765999999999998</v>
      </c>
      <c r="AD930" s="92">
        <v>5.3026</v>
      </c>
      <c r="AH930" s="92">
        <v>0.3992</v>
      </c>
      <c r="AI930" s="92">
        <v>1.2418</v>
      </c>
      <c r="AK930" s="92">
        <v>0.4365</v>
      </c>
      <c r="AL930" s="92">
        <v>1.3286</v>
      </c>
      <c r="AN930" s="92">
        <v>0.38240000000000002</v>
      </c>
      <c r="AO930" s="92">
        <v>1.2205999999999999</v>
      </c>
      <c r="AP930" s="92">
        <v>2.5589</v>
      </c>
      <c r="AQ930" s="92">
        <v>1.2466999999999999</v>
      </c>
      <c r="AR930" s="92">
        <v>2.5714999999999999</v>
      </c>
      <c r="AX930" s="92">
        <v>2.2679</v>
      </c>
      <c r="AY930" s="92">
        <v>2.4773000000000001</v>
      </c>
      <c r="BA930" s="92">
        <v>6.0194000000000001</v>
      </c>
    </row>
    <row r="931" spans="1:53">
      <c r="A931" s="92">
        <v>0.38929999999999998</v>
      </c>
      <c r="B931" s="92">
        <v>1.2259</v>
      </c>
      <c r="D931" s="92">
        <v>5.5991999999999997</v>
      </c>
      <c r="H931" s="92">
        <v>0.44269999999999998</v>
      </c>
      <c r="I931" s="92">
        <v>1.3261000000000001</v>
      </c>
      <c r="K931" s="92">
        <v>0.49709999999999999</v>
      </c>
      <c r="L931" s="92">
        <v>1.4492</v>
      </c>
      <c r="M931" s="92">
        <v>3.4007000000000001</v>
      </c>
      <c r="N931" s="92">
        <v>0.42099999999999999</v>
      </c>
      <c r="O931" s="92">
        <v>1.2989999999999999</v>
      </c>
      <c r="Q931" s="92">
        <v>1.3315999999999999</v>
      </c>
      <c r="R931" s="92">
        <v>3.1381999999999999</v>
      </c>
      <c r="AA931" s="92">
        <v>0.34229999999999999</v>
      </c>
      <c r="AB931" s="92">
        <v>1.1383000000000001</v>
      </c>
      <c r="AC931" s="92">
        <v>2.3774000000000002</v>
      </c>
      <c r="AD931" s="92">
        <v>5.3041999999999998</v>
      </c>
      <c r="AH931" s="92">
        <v>0.39939999999999998</v>
      </c>
      <c r="AI931" s="92">
        <v>1.2423</v>
      </c>
      <c r="AK931" s="92">
        <v>0.43669999999999998</v>
      </c>
      <c r="AL931" s="92">
        <v>1.3290999999999999</v>
      </c>
      <c r="AN931" s="92">
        <v>0.3826</v>
      </c>
      <c r="AO931" s="92">
        <v>1.2211000000000001</v>
      </c>
      <c r="AP931" s="92">
        <v>2.5598999999999998</v>
      </c>
      <c r="AQ931" s="92">
        <v>1.2471000000000001</v>
      </c>
      <c r="AR931" s="92">
        <v>2.5724</v>
      </c>
      <c r="AX931" s="92">
        <v>2.2688000000000001</v>
      </c>
      <c r="AY931" s="92">
        <v>2.4782999999999999</v>
      </c>
      <c r="BA931" s="92">
        <v>6.0217000000000001</v>
      </c>
    </row>
    <row r="932" spans="1:53">
      <c r="A932" s="92">
        <v>0.38950000000000001</v>
      </c>
      <c r="B932" s="92">
        <v>1.2263999999999999</v>
      </c>
      <c r="D932" s="92">
        <v>6.0011000000000001</v>
      </c>
      <c r="H932" s="92">
        <v>0.44290000000000002</v>
      </c>
      <c r="I932" s="92">
        <v>1.3266</v>
      </c>
      <c r="K932" s="92">
        <v>0.49740000000000001</v>
      </c>
      <c r="L932" s="92">
        <v>1.4498</v>
      </c>
      <c r="M932" s="92">
        <v>3.4018999999999999</v>
      </c>
      <c r="N932" s="92">
        <v>0.42120000000000002</v>
      </c>
      <c r="O932" s="92">
        <v>1.2995000000000001</v>
      </c>
      <c r="Q932" s="92">
        <v>1.3321000000000001</v>
      </c>
      <c r="R932" s="92">
        <v>3.1392000000000002</v>
      </c>
      <c r="AA932" s="92">
        <v>0.34250000000000003</v>
      </c>
      <c r="AB932" s="92">
        <v>1.1387</v>
      </c>
      <c r="AC932" s="92">
        <v>2.3782999999999999</v>
      </c>
      <c r="AD932" s="92">
        <v>5.3059000000000003</v>
      </c>
      <c r="AH932" s="92">
        <v>0.3997</v>
      </c>
      <c r="AI932" s="92">
        <v>1.2427999999999999</v>
      </c>
      <c r="AK932" s="92">
        <v>0.437</v>
      </c>
      <c r="AL932" s="92">
        <v>1.3295999999999999</v>
      </c>
      <c r="AN932" s="92">
        <v>0.38279999999999997</v>
      </c>
      <c r="AO932" s="92">
        <v>1.2216</v>
      </c>
      <c r="AP932" s="92">
        <v>2.5608</v>
      </c>
      <c r="AQ932" s="92">
        <v>1.2476</v>
      </c>
      <c r="AR932" s="92">
        <v>2.5733000000000001</v>
      </c>
      <c r="AX932" s="92">
        <v>2.2696999999999998</v>
      </c>
      <c r="AY932" s="92">
        <v>2.4794</v>
      </c>
      <c r="BA932" s="92">
        <v>6.0240999999999998</v>
      </c>
    </row>
    <row r="933" spans="1:53">
      <c r="A933" s="92">
        <v>0.38969999999999999</v>
      </c>
      <c r="B933" s="92">
        <v>1.2267999999999999</v>
      </c>
      <c r="D933" s="92">
        <v>6.0029000000000003</v>
      </c>
      <c r="H933" s="92">
        <v>0.44309999999999999</v>
      </c>
      <c r="I933" s="92">
        <v>1.3270999999999999</v>
      </c>
      <c r="K933" s="92">
        <v>0.49769999999999998</v>
      </c>
      <c r="L933" s="92">
        <v>1.4503999999999999</v>
      </c>
      <c r="M933" s="92">
        <v>3.403</v>
      </c>
      <c r="N933" s="92">
        <v>0.42149999999999999</v>
      </c>
      <c r="O933" s="92">
        <v>1.3</v>
      </c>
      <c r="Q933" s="92">
        <v>1.3326</v>
      </c>
      <c r="R933" s="92">
        <v>3.1400999999999999</v>
      </c>
      <c r="AA933" s="92">
        <v>0.3427</v>
      </c>
      <c r="AB933" s="92">
        <v>1.1391</v>
      </c>
      <c r="AC933" s="92">
        <v>2.3791000000000002</v>
      </c>
      <c r="AD933" s="92">
        <v>5.3075999999999999</v>
      </c>
      <c r="AH933" s="92">
        <v>0.39989999999999998</v>
      </c>
      <c r="AI933" s="92">
        <v>1.2433000000000001</v>
      </c>
      <c r="AK933" s="92">
        <v>0.43730000000000002</v>
      </c>
      <c r="AL933" s="92">
        <v>1.3302</v>
      </c>
      <c r="AN933" s="92">
        <v>0.3831</v>
      </c>
      <c r="AO933" s="92">
        <v>1.2221</v>
      </c>
      <c r="AP933" s="92">
        <v>2.5617999999999999</v>
      </c>
      <c r="AQ933" s="92">
        <v>1.248</v>
      </c>
      <c r="AR933" s="92">
        <v>2.5741999999999998</v>
      </c>
      <c r="AX933" s="92">
        <v>2.2707000000000002</v>
      </c>
      <c r="AY933" s="92">
        <v>2.4803999999999999</v>
      </c>
      <c r="BA933" s="92">
        <v>6.0263999999999998</v>
      </c>
    </row>
    <row r="934" spans="1:53">
      <c r="A934" s="92">
        <v>0.38990000000000002</v>
      </c>
      <c r="B934" s="92">
        <v>1.2273000000000001</v>
      </c>
      <c r="D934" s="92">
        <v>6.0046999999999997</v>
      </c>
      <c r="H934" s="92">
        <v>0.44340000000000002</v>
      </c>
      <c r="I934" s="92">
        <v>1.3275999999999999</v>
      </c>
      <c r="K934" s="92">
        <v>0.498</v>
      </c>
      <c r="L934" s="92">
        <v>1.4510000000000001</v>
      </c>
      <c r="M934" s="92">
        <v>3.4041999999999999</v>
      </c>
      <c r="N934" s="92">
        <v>0.42170000000000002</v>
      </c>
      <c r="O934" s="92">
        <v>1.3004</v>
      </c>
      <c r="Q934" s="92">
        <v>1.3331</v>
      </c>
      <c r="R934" s="92">
        <v>3.1410999999999998</v>
      </c>
      <c r="AA934" s="92">
        <v>0.34289999999999998</v>
      </c>
      <c r="AB934" s="92">
        <v>1.1395999999999999</v>
      </c>
      <c r="AC934" s="92">
        <v>2.3799000000000001</v>
      </c>
      <c r="AD934" s="92">
        <v>5.3091999999999997</v>
      </c>
      <c r="AH934" s="92">
        <v>0.40010000000000001</v>
      </c>
      <c r="AI934" s="92">
        <v>1.2437</v>
      </c>
      <c r="AK934" s="92">
        <v>0.4375</v>
      </c>
      <c r="AL934" s="92">
        <v>1.3307</v>
      </c>
      <c r="AN934" s="92">
        <v>0.38329999999999997</v>
      </c>
      <c r="AO934" s="92">
        <v>1.2225999999999999</v>
      </c>
      <c r="AP934" s="92">
        <v>2.5627</v>
      </c>
      <c r="AQ934" s="92">
        <v>1.2484999999999999</v>
      </c>
      <c r="AR934" s="92">
        <v>2.5750999999999999</v>
      </c>
      <c r="AX934" s="92">
        <v>2.2715999999999998</v>
      </c>
      <c r="AY934" s="92">
        <v>2.4815</v>
      </c>
      <c r="BA934" s="92">
        <v>6.0288000000000004</v>
      </c>
    </row>
    <row r="935" spans="1:53">
      <c r="A935" s="92">
        <v>0.3901</v>
      </c>
      <c r="B935" s="92">
        <v>1.2277</v>
      </c>
      <c r="D935" s="92">
        <v>6.0065</v>
      </c>
      <c r="H935" s="92">
        <v>0.44359999999999999</v>
      </c>
      <c r="I935" s="92">
        <v>1.3281000000000001</v>
      </c>
      <c r="K935" s="92">
        <v>0.49819999999999998</v>
      </c>
      <c r="L935" s="92">
        <v>1.4516</v>
      </c>
      <c r="M935" s="92">
        <v>3.4053</v>
      </c>
      <c r="N935" s="92">
        <v>0.42199999999999999</v>
      </c>
      <c r="O935" s="92">
        <v>1.3008999999999999</v>
      </c>
      <c r="Q935" s="92">
        <v>1.3335999999999999</v>
      </c>
      <c r="R935" s="92">
        <v>3.1421000000000001</v>
      </c>
      <c r="AA935" s="92">
        <v>0.34310000000000002</v>
      </c>
      <c r="AB935" s="92">
        <v>1.1399999999999999</v>
      </c>
      <c r="AC935" s="92">
        <v>2.3807999999999998</v>
      </c>
      <c r="AD935" s="92">
        <v>5.3109000000000002</v>
      </c>
      <c r="AH935" s="92">
        <v>0.40039999999999998</v>
      </c>
      <c r="AI935" s="92">
        <v>1.2442</v>
      </c>
      <c r="AK935" s="92">
        <v>0.43780000000000002</v>
      </c>
      <c r="AL935" s="92">
        <v>1.3311999999999999</v>
      </c>
      <c r="AN935" s="92">
        <v>0.38350000000000001</v>
      </c>
      <c r="AO935" s="92">
        <v>1.2230000000000001</v>
      </c>
      <c r="AP935" s="92">
        <v>2.5636999999999999</v>
      </c>
      <c r="AQ935" s="92">
        <v>1.2488999999999999</v>
      </c>
      <c r="AR935" s="92">
        <v>2.5760999999999998</v>
      </c>
      <c r="AX935" s="92">
        <v>2.2725</v>
      </c>
      <c r="AY935" s="92">
        <v>2.4824999999999999</v>
      </c>
      <c r="BA935" s="92">
        <v>6.0311000000000003</v>
      </c>
    </row>
    <row r="936" spans="1:53">
      <c r="A936" s="92">
        <v>0.39040000000000002</v>
      </c>
      <c r="B936" s="92">
        <v>1.2282</v>
      </c>
      <c r="D936" s="92">
        <v>6.0084</v>
      </c>
      <c r="H936" s="92">
        <v>0.44390000000000002</v>
      </c>
      <c r="I936" s="92">
        <v>1.3286</v>
      </c>
      <c r="K936" s="92">
        <v>0.4985</v>
      </c>
      <c r="L936" s="92">
        <v>1.4520999999999999</v>
      </c>
      <c r="M936" s="92">
        <v>3.4064999999999999</v>
      </c>
      <c r="N936" s="92">
        <v>0.42220000000000002</v>
      </c>
      <c r="O936" s="92">
        <v>1.3013999999999999</v>
      </c>
      <c r="Q936" s="92">
        <v>1.3340000000000001</v>
      </c>
      <c r="R936" s="92">
        <v>3.1429999999999998</v>
      </c>
      <c r="AA936" s="92">
        <v>0.34329999999999999</v>
      </c>
      <c r="AB936" s="92">
        <v>1.1404000000000001</v>
      </c>
      <c r="AC936" s="92">
        <v>2.3816000000000002</v>
      </c>
      <c r="AD936" s="92">
        <v>5.3125</v>
      </c>
      <c r="AH936" s="92">
        <v>0.40060000000000001</v>
      </c>
      <c r="AI936" s="92">
        <v>1.2446999999999999</v>
      </c>
      <c r="AK936" s="92">
        <v>0.438</v>
      </c>
      <c r="AL936" s="92">
        <v>1.3317000000000001</v>
      </c>
      <c r="AN936" s="92">
        <v>0.38379999999999997</v>
      </c>
      <c r="AO936" s="92">
        <v>1.2235</v>
      </c>
      <c r="AP936" s="92">
        <v>2.5646</v>
      </c>
      <c r="AQ936" s="92">
        <v>1.2494000000000001</v>
      </c>
      <c r="AR936" s="92">
        <v>2.577</v>
      </c>
      <c r="AX936" s="92">
        <v>2.2734000000000001</v>
      </c>
      <c r="AY936" s="92">
        <v>2.4836</v>
      </c>
      <c r="BA936" s="92">
        <v>6.0335000000000001</v>
      </c>
    </row>
    <row r="937" spans="1:53">
      <c r="A937" s="92">
        <v>0.3906</v>
      </c>
      <c r="B937" s="92">
        <v>1.2285999999999999</v>
      </c>
      <c r="D937" s="92">
        <v>6.0102000000000002</v>
      </c>
      <c r="H937" s="92">
        <v>0.44409999999999999</v>
      </c>
      <c r="I937" s="92">
        <v>1.3290999999999999</v>
      </c>
      <c r="K937" s="92">
        <v>0.49880000000000002</v>
      </c>
      <c r="L937" s="92">
        <v>1.4527000000000001</v>
      </c>
      <c r="M937" s="92">
        <v>3.4076</v>
      </c>
      <c r="N937" s="92">
        <v>0.42249999999999999</v>
      </c>
      <c r="O937" s="92">
        <v>1.3019000000000001</v>
      </c>
      <c r="Q937" s="92">
        <v>1.3345</v>
      </c>
      <c r="R937" s="92">
        <v>3.1440000000000001</v>
      </c>
      <c r="AA937" s="92">
        <v>0.34350000000000003</v>
      </c>
      <c r="AB937" s="92">
        <v>1.1408</v>
      </c>
      <c r="AC937" s="92">
        <v>2.3824000000000001</v>
      </c>
      <c r="AD937" s="92">
        <v>5.3141999999999996</v>
      </c>
      <c r="AH937" s="92">
        <v>0.40079999999999999</v>
      </c>
      <c r="AI937" s="92">
        <v>1.2452000000000001</v>
      </c>
      <c r="AK937" s="92">
        <v>0.43830000000000002</v>
      </c>
      <c r="AL937" s="92">
        <v>1.3323</v>
      </c>
      <c r="AN937" s="92">
        <v>0.38400000000000001</v>
      </c>
      <c r="AO937" s="92">
        <v>1.224</v>
      </c>
      <c r="AP937" s="92">
        <v>2.5655999999999999</v>
      </c>
      <c r="AQ937" s="92">
        <v>1.2498</v>
      </c>
      <c r="AR937" s="92">
        <v>2.5779000000000001</v>
      </c>
      <c r="AX937" s="92">
        <v>2.2743000000000002</v>
      </c>
      <c r="AY937" s="92">
        <v>2.4847000000000001</v>
      </c>
      <c r="BA937" s="92">
        <v>6.0358000000000001</v>
      </c>
    </row>
    <row r="938" spans="1:53">
      <c r="A938" s="92">
        <v>0.39079999999999998</v>
      </c>
      <c r="B938" s="92">
        <v>1.2291000000000001</v>
      </c>
      <c r="D938" s="92">
        <v>6.0119999999999996</v>
      </c>
      <c r="H938" s="92">
        <v>0.44440000000000002</v>
      </c>
      <c r="I938" s="92">
        <v>1.3295999999999999</v>
      </c>
      <c r="K938" s="92">
        <v>0.49909999999999999</v>
      </c>
      <c r="L938" s="92">
        <v>1.4533</v>
      </c>
      <c r="M938" s="92">
        <v>3.4087999999999998</v>
      </c>
      <c r="N938" s="92">
        <v>0.42270000000000002</v>
      </c>
      <c r="O938" s="92">
        <v>1.3024</v>
      </c>
      <c r="Q938" s="92">
        <v>1.335</v>
      </c>
      <c r="R938" s="92">
        <v>3.145</v>
      </c>
      <c r="AA938" s="92">
        <v>0.34370000000000001</v>
      </c>
      <c r="AB938" s="92">
        <v>1.1412</v>
      </c>
      <c r="AC938" s="92">
        <v>2.3832</v>
      </c>
      <c r="AD938" s="92">
        <v>5.3159000000000001</v>
      </c>
      <c r="AH938" s="92">
        <v>0.40100000000000002</v>
      </c>
      <c r="AI938" s="92">
        <v>1.2457</v>
      </c>
      <c r="AK938" s="92">
        <v>0.4385</v>
      </c>
      <c r="AL938" s="92">
        <v>1.3328</v>
      </c>
      <c r="AN938" s="92">
        <v>0.38429999999999997</v>
      </c>
      <c r="AO938" s="92">
        <v>1.2244999999999999</v>
      </c>
      <c r="AP938" s="92">
        <v>2.5665</v>
      </c>
      <c r="AQ938" s="92">
        <v>1.2503</v>
      </c>
      <c r="AR938" s="92">
        <v>2.5788000000000002</v>
      </c>
      <c r="AX938" s="92">
        <v>2.2753000000000001</v>
      </c>
      <c r="AY938" s="92">
        <v>2.4857</v>
      </c>
      <c r="BA938" s="92">
        <v>6.0381999999999998</v>
      </c>
    </row>
    <row r="939" spans="1:53">
      <c r="A939" s="92">
        <v>0.39100000000000001</v>
      </c>
      <c r="B939" s="92">
        <v>1.2295</v>
      </c>
      <c r="D939" s="92">
        <v>6.0138999999999996</v>
      </c>
      <c r="H939" s="92">
        <v>0.4446</v>
      </c>
      <c r="I939" s="92">
        <v>1.3301000000000001</v>
      </c>
      <c r="K939" s="92">
        <v>0.49940000000000001</v>
      </c>
      <c r="L939" s="92">
        <v>1.4539</v>
      </c>
      <c r="M939" s="92">
        <v>3.41</v>
      </c>
      <c r="N939" s="92">
        <v>0.42299999999999999</v>
      </c>
      <c r="O939" s="92">
        <v>1.3028999999999999</v>
      </c>
      <c r="Q939" s="92">
        <v>1.3354999999999999</v>
      </c>
      <c r="R939" s="92">
        <v>3.1459000000000001</v>
      </c>
      <c r="AA939" s="92">
        <v>0.34389999999999998</v>
      </c>
      <c r="AB939" s="92">
        <v>1.1415999999999999</v>
      </c>
      <c r="AC939" s="92">
        <v>2.3841000000000001</v>
      </c>
      <c r="AD939" s="92">
        <v>5.3175999999999997</v>
      </c>
      <c r="AH939" s="92">
        <v>0.40129999999999999</v>
      </c>
      <c r="AI939" s="92">
        <v>1.2462</v>
      </c>
      <c r="AK939" s="92">
        <v>0.43880000000000002</v>
      </c>
      <c r="AL939" s="92">
        <v>1.3332999999999999</v>
      </c>
      <c r="AN939" s="92">
        <v>0.38450000000000001</v>
      </c>
      <c r="AO939" s="92">
        <v>1.2250000000000001</v>
      </c>
      <c r="AP939" s="92">
        <v>2.5674999999999999</v>
      </c>
      <c r="AQ939" s="92">
        <v>1.2506999999999999</v>
      </c>
      <c r="AR939" s="92">
        <v>2.5796999999999999</v>
      </c>
      <c r="AX939" s="92">
        <v>2.2761999999999998</v>
      </c>
      <c r="AY939" s="92">
        <v>2.4868000000000001</v>
      </c>
      <c r="BA939" s="92">
        <v>6.0404999999999998</v>
      </c>
    </row>
    <row r="940" spans="1:53">
      <c r="A940" s="92">
        <v>0.39119999999999999</v>
      </c>
      <c r="B940" s="92">
        <v>1.23</v>
      </c>
      <c r="D940" s="92">
        <v>6.0156999999999998</v>
      </c>
      <c r="H940" s="92">
        <v>0.44490000000000002</v>
      </c>
      <c r="I940" s="92">
        <v>1.3306</v>
      </c>
      <c r="K940" s="92">
        <v>0.49969999999999998</v>
      </c>
      <c r="L940" s="92">
        <v>1.4544999999999999</v>
      </c>
      <c r="M940" s="92">
        <v>3.4110999999999998</v>
      </c>
      <c r="N940" s="92">
        <v>0.42320000000000002</v>
      </c>
      <c r="O940" s="92">
        <v>1.3033999999999999</v>
      </c>
      <c r="Q940" s="92">
        <v>1.3360000000000001</v>
      </c>
      <c r="R940" s="92">
        <v>3.1469</v>
      </c>
      <c r="AA940" s="92">
        <v>0.34410000000000002</v>
      </c>
      <c r="AB940" s="92">
        <v>1.1419999999999999</v>
      </c>
      <c r="AC940" s="92">
        <v>2.3849</v>
      </c>
      <c r="AD940" s="92">
        <v>5.3192000000000004</v>
      </c>
      <c r="AH940" s="92">
        <v>0.40150000000000002</v>
      </c>
      <c r="AI940" s="92">
        <v>1.2465999999999999</v>
      </c>
      <c r="AK940" s="92">
        <v>0.43909999999999999</v>
      </c>
      <c r="AL940" s="92">
        <v>1.3339000000000001</v>
      </c>
      <c r="AN940" s="92">
        <v>0.38469999999999999</v>
      </c>
      <c r="AO940" s="92">
        <v>1.2255</v>
      </c>
      <c r="AP940" s="92">
        <v>2.5684</v>
      </c>
      <c r="AQ940" s="92">
        <v>1.2512000000000001</v>
      </c>
      <c r="AR940" s="92">
        <v>2.5807000000000002</v>
      </c>
      <c r="AX940" s="92">
        <v>2.2770999999999999</v>
      </c>
      <c r="AY940" s="92">
        <v>2.4878</v>
      </c>
      <c r="BA940" s="92">
        <v>6.0429000000000004</v>
      </c>
    </row>
    <row r="941" spans="1:53">
      <c r="A941" s="92">
        <v>0.39150000000000001</v>
      </c>
      <c r="B941" s="92">
        <v>1.2304999999999999</v>
      </c>
      <c r="D941" s="92">
        <v>6.0175000000000001</v>
      </c>
      <c r="H941" s="92">
        <v>0.4451</v>
      </c>
      <c r="I941" s="92">
        <v>1.3310999999999999</v>
      </c>
      <c r="K941" s="92">
        <v>0.5</v>
      </c>
      <c r="L941" s="92">
        <v>1.4551000000000001</v>
      </c>
      <c r="M941" s="92">
        <v>3.4123000000000001</v>
      </c>
      <c r="N941" s="92">
        <v>0.42349999999999999</v>
      </c>
      <c r="O941" s="92">
        <v>1.3039000000000001</v>
      </c>
      <c r="Q941" s="92">
        <v>1.3365</v>
      </c>
      <c r="R941" s="92">
        <v>3.1478999999999999</v>
      </c>
      <c r="AA941" s="92">
        <v>0.34429999999999999</v>
      </c>
      <c r="AB941" s="92">
        <v>1.1425000000000001</v>
      </c>
      <c r="AC941" s="92">
        <v>2.3856999999999999</v>
      </c>
      <c r="AD941" s="92">
        <v>5.3209</v>
      </c>
      <c r="AH941" s="92">
        <v>0.4017</v>
      </c>
      <c r="AI941" s="92">
        <v>1.2471000000000001</v>
      </c>
      <c r="AK941" s="92">
        <v>0.43930000000000002</v>
      </c>
      <c r="AL941" s="92">
        <v>1.3344</v>
      </c>
      <c r="AN941" s="92">
        <v>0.38500000000000001</v>
      </c>
      <c r="AO941" s="92">
        <v>1.2259</v>
      </c>
      <c r="AP941" s="92">
        <v>2.5693999999999999</v>
      </c>
      <c r="AQ941" s="92">
        <v>1.2516</v>
      </c>
      <c r="AR941" s="92">
        <v>2.5815999999999999</v>
      </c>
      <c r="AX941" s="92">
        <v>2.278</v>
      </c>
      <c r="AY941" s="92">
        <v>2.4889000000000001</v>
      </c>
      <c r="BA941" s="92">
        <v>6.0453000000000001</v>
      </c>
    </row>
    <row r="942" spans="1:53">
      <c r="A942" s="92">
        <v>0.39169999999999999</v>
      </c>
      <c r="B942" s="92">
        <v>1.2309000000000001</v>
      </c>
      <c r="D942" s="92">
        <v>6.0194000000000001</v>
      </c>
      <c r="H942" s="92">
        <v>0.44529999999999997</v>
      </c>
      <c r="I942" s="92">
        <v>1.3317000000000001</v>
      </c>
      <c r="K942" s="92">
        <v>0.50029999999999997</v>
      </c>
      <c r="L942" s="92">
        <v>1.4557</v>
      </c>
      <c r="M942" s="92">
        <v>3.4135</v>
      </c>
      <c r="N942" s="92">
        <v>0.42370000000000002</v>
      </c>
      <c r="O942" s="92">
        <v>1.3044</v>
      </c>
      <c r="Q942" s="92">
        <v>1.3369</v>
      </c>
      <c r="R942" s="92">
        <v>3.1488</v>
      </c>
      <c r="AA942" s="92">
        <v>0.34449999999999997</v>
      </c>
      <c r="AB942" s="92">
        <v>1.1429</v>
      </c>
      <c r="AC942" s="92">
        <v>2.3866000000000001</v>
      </c>
      <c r="AD942" s="92">
        <v>5.3226000000000004</v>
      </c>
      <c r="AH942" s="92">
        <v>0.40200000000000002</v>
      </c>
      <c r="AI942" s="92">
        <v>1.2476</v>
      </c>
      <c r="AK942" s="92">
        <v>0.43959999999999999</v>
      </c>
      <c r="AL942" s="92">
        <v>1.3349</v>
      </c>
      <c r="AN942" s="92">
        <v>0.38519999999999999</v>
      </c>
      <c r="AO942" s="92">
        <v>1.2263999999999999</v>
      </c>
      <c r="AP942" s="92">
        <v>2.5703</v>
      </c>
      <c r="AQ942" s="92">
        <v>1.2521</v>
      </c>
      <c r="AR942" s="92">
        <v>2.5825</v>
      </c>
      <c r="AX942" s="92">
        <v>2.2789999999999999</v>
      </c>
      <c r="AY942" s="92">
        <v>2.4899</v>
      </c>
      <c r="BA942" s="92">
        <v>6.0476000000000001</v>
      </c>
    </row>
    <row r="943" spans="1:53">
      <c r="A943" s="92">
        <v>0.39190000000000003</v>
      </c>
      <c r="B943" s="92">
        <v>1.2314000000000001</v>
      </c>
      <c r="D943" s="92">
        <v>6.0212000000000003</v>
      </c>
      <c r="H943" s="92">
        <v>0.4456</v>
      </c>
      <c r="I943" s="92">
        <v>1.3322000000000001</v>
      </c>
      <c r="K943" s="92">
        <v>0.50060000000000004</v>
      </c>
      <c r="L943" s="92">
        <v>1.4562999999999999</v>
      </c>
      <c r="M943" s="92">
        <v>3.4146000000000001</v>
      </c>
      <c r="N943" s="92">
        <v>0.4239</v>
      </c>
      <c r="O943" s="92">
        <v>1.3048999999999999</v>
      </c>
      <c r="Q943" s="92">
        <v>1.3373999999999999</v>
      </c>
      <c r="R943" s="92">
        <v>3.1497999999999999</v>
      </c>
      <c r="AA943" s="92">
        <v>0.34470000000000001</v>
      </c>
      <c r="AB943" s="92">
        <v>1.1433</v>
      </c>
      <c r="AC943" s="92">
        <v>2.3874</v>
      </c>
      <c r="AD943" s="92">
        <v>5.3242000000000003</v>
      </c>
      <c r="AH943" s="92">
        <v>0.4022</v>
      </c>
      <c r="AI943" s="92">
        <v>1.2481</v>
      </c>
      <c r="AK943" s="92">
        <v>0.43980000000000002</v>
      </c>
      <c r="AL943" s="92">
        <v>1.3354999999999999</v>
      </c>
      <c r="AN943" s="92">
        <v>0.38540000000000002</v>
      </c>
      <c r="AO943" s="92">
        <v>1.2269000000000001</v>
      </c>
      <c r="AP943" s="92">
        <v>2.5712999999999999</v>
      </c>
      <c r="AQ943" s="92">
        <v>1.2524999999999999</v>
      </c>
      <c r="AR943" s="92">
        <v>2.5834000000000001</v>
      </c>
      <c r="AX943" s="92">
        <v>2.2799</v>
      </c>
      <c r="AY943" s="92">
        <v>2.4910000000000001</v>
      </c>
      <c r="BA943" s="92">
        <v>6.05</v>
      </c>
    </row>
    <row r="944" spans="1:53">
      <c r="A944" s="92">
        <v>0.3921</v>
      </c>
      <c r="B944" s="92">
        <v>1.2318</v>
      </c>
      <c r="D944" s="92">
        <v>6.0229999999999997</v>
      </c>
      <c r="H944" s="92">
        <v>0.44579999999999997</v>
      </c>
      <c r="I944" s="92">
        <v>1.3327</v>
      </c>
      <c r="K944" s="92">
        <v>0.50090000000000001</v>
      </c>
      <c r="L944" s="92">
        <v>1.4569000000000001</v>
      </c>
      <c r="M944" s="92">
        <v>3.4157999999999999</v>
      </c>
      <c r="N944" s="92">
        <v>0.42420000000000002</v>
      </c>
      <c r="O944" s="92">
        <v>1.3053999999999999</v>
      </c>
      <c r="Q944" s="92">
        <v>1.3379000000000001</v>
      </c>
      <c r="R944" s="92">
        <v>3.1507999999999998</v>
      </c>
      <c r="AA944" s="92">
        <v>0.34489999999999998</v>
      </c>
      <c r="AB944" s="92">
        <v>1.1436999999999999</v>
      </c>
      <c r="AC944" s="92">
        <v>2.3881999999999999</v>
      </c>
      <c r="AD944" s="92">
        <v>5.3258999999999999</v>
      </c>
      <c r="AH944" s="92">
        <v>0.40239999999999998</v>
      </c>
      <c r="AI944" s="92">
        <v>1.2485999999999999</v>
      </c>
      <c r="AK944" s="92">
        <v>0.44009999999999999</v>
      </c>
      <c r="AL944" s="92">
        <v>1.3360000000000001</v>
      </c>
      <c r="AN944" s="92">
        <v>0.38569999999999999</v>
      </c>
      <c r="AO944" s="92">
        <v>1.2274</v>
      </c>
      <c r="AP944" s="92">
        <v>2.5722</v>
      </c>
      <c r="AQ944" s="92">
        <v>1.2529999999999999</v>
      </c>
      <c r="AR944" s="92">
        <v>2.5844</v>
      </c>
      <c r="AX944" s="92">
        <v>2.2808000000000002</v>
      </c>
      <c r="AY944" s="92">
        <v>2.4921000000000002</v>
      </c>
      <c r="BA944" s="92">
        <v>6.0523999999999996</v>
      </c>
    </row>
    <row r="945" spans="1:53">
      <c r="A945" s="92">
        <v>0.39240000000000003</v>
      </c>
      <c r="B945" s="92">
        <v>1.2323</v>
      </c>
      <c r="D945" s="92">
        <v>6.0248999999999997</v>
      </c>
      <c r="H945" s="92">
        <v>0.4461</v>
      </c>
      <c r="I945" s="92">
        <v>1.3331999999999999</v>
      </c>
      <c r="K945" s="92">
        <v>0.50119999999999998</v>
      </c>
      <c r="L945" s="92">
        <v>1.4575</v>
      </c>
      <c r="M945" s="92">
        <v>3.4169999999999998</v>
      </c>
      <c r="N945" s="92">
        <v>0.4244</v>
      </c>
      <c r="O945" s="92">
        <v>1.3059000000000001</v>
      </c>
      <c r="Q945" s="92">
        <v>1.3384</v>
      </c>
      <c r="R945" s="92">
        <v>3.1518000000000002</v>
      </c>
      <c r="AA945" s="92">
        <v>0.34510000000000002</v>
      </c>
      <c r="AB945" s="92">
        <v>1.1440999999999999</v>
      </c>
      <c r="AC945" s="92">
        <v>2.3891</v>
      </c>
      <c r="AD945" s="92">
        <v>5.3276000000000003</v>
      </c>
      <c r="AH945" s="92">
        <v>0.4027</v>
      </c>
      <c r="AI945" s="92">
        <v>1.2491000000000001</v>
      </c>
      <c r="AK945" s="92">
        <v>0.44040000000000001</v>
      </c>
      <c r="AL945" s="92">
        <v>1.3365</v>
      </c>
      <c r="AN945" s="92">
        <v>0.38590000000000002</v>
      </c>
      <c r="AO945" s="92">
        <v>1.2279</v>
      </c>
      <c r="AP945" s="92">
        <v>2.5731999999999999</v>
      </c>
      <c r="AQ945" s="92">
        <v>1.2534000000000001</v>
      </c>
      <c r="AR945" s="92">
        <v>2.5853000000000002</v>
      </c>
      <c r="AX945" s="92">
        <v>2.2818000000000001</v>
      </c>
      <c r="AY945" s="92">
        <v>2.4931000000000001</v>
      </c>
      <c r="BA945" s="92">
        <v>6.0547000000000004</v>
      </c>
    </row>
    <row r="946" spans="1:53">
      <c r="A946" s="92">
        <v>0.3926</v>
      </c>
      <c r="B946" s="92">
        <v>1.2326999999999999</v>
      </c>
      <c r="D946" s="92">
        <v>6.0266999999999999</v>
      </c>
      <c r="H946" s="92">
        <v>0.44629999999999997</v>
      </c>
      <c r="I946" s="92">
        <v>1.3337000000000001</v>
      </c>
      <c r="K946" s="92">
        <v>0.50149999999999995</v>
      </c>
      <c r="L946" s="92">
        <v>1.4581</v>
      </c>
      <c r="M946" s="92">
        <v>3.4180999999999999</v>
      </c>
      <c r="N946" s="92">
        <v>0.42470000000000002</v>
      </c>
      <c r="O946" s="92">
        <v>1.3064</v>
      </c>
      <c r="Q946" s="92">
        <v>1.3389</v>
      </c>
      <c r="R946" s="92">
        <v>3.1526999999999998</v>
      </c>
      <c r="AA946" s="92">
        <v>0.34539999999999998</v>
      </c>
      <c r="AB946" s="92">
        <v>1.1446000000000001</v>
      </c>
      <c r="AC946" s="92">
        <v>2.3898999999999999</v>
      </c>
      <c r="AD946" s="92">
        <v>5.3292999999999999</v>
      </c>
      <c r="AH946" s="92">
        <v>0.40289999999999998</v>
      </c>
      <c r="AI946" s="92">
        <v>1.2495000000000001</v>
      </c>
      <c r="AK946" s="92">
        <v>0.44059999999999999</v>
      </c>
      <c r="AL946" s="92">
        <v>1.337</v>
      </c>
      <c r="AN946" s="92">
        <v>0.3861</v>
      </c>
      <c r="AO946" s="92">
        <v>1.2283999999999999</v>
      </c>
      <c r="AP946" s="92">
        <v>2.5741999999999998</v>
      </c>
      <c r="AQ946" s="92">
        <v>1.2539</v>
      </c>
      <c r="AR946" s="92">
        <v>2.5861999999999998</v>
      </c>
      <c r="AX946" s="92">
        <v>2.2827000000000002</v>
      </c>
      <c r="AY946" s="92">
        <v>2.4942000000000002</v>
      </c>
      <c r="BA946" s="92">
        <v>6.0571000000000002</v>
      </c>
    </row>
    <row r="947" spans="1:53">
      <c r="A947" s="92">
        <v>0.39279999999999998</v>
      </c>
      <c r="B947" s="92">
        <v>1.2332000000000001</v>
      </c>
      <c r="D947" s="92">
        <v>6.0286</v>
      </c>
      <c r="H947" s="92">
        <v>0.4466</v>
      </c>
      <c r="I947" s="92">
        <v>1.3342000000000001</v>
      </c>
      <c r="K947" s="92">
        <v>0.50180000000000002</v>
      </c>
      <c r="L947" s="92">
        <v>1.4587000000000001</v>
      </c>
      <c r="M947" s="92">
        <v>3.4192999999999998</v>
      </c>
      <c r="N947" s="92">
        <v>0.4249</v>
      </c>
      <c r="O947" s="92">
        <v>1.3069</v>
      </c>
      <c r="Q947" s="92">
        <v>1.3393999999999999</v>
      </c>
      <c r="R947" s="92">
        <v>3.1537000000000002</v>
      </c>
      <c r="AA947" s="92">
        <v>0.34560000000000002</v>
      </c>
      <c r="AB947" s="92">
        <v>1.145</v>
      </c>
      <c r="AC947" s="92">
        <v>2.3906999999999998</v>
      </c>
      <c r="AD947" s="92">
        <v>5.3310000000000004</v>
      </c>
      <c r="AH947" s="92">
        <v>0.40310000000000001</v>
      </c>
      <c r="AI947" s="92">
        <v>1.25</v>
      </c>
      <c r="AK947" s="92">
        <v>0.44090000000000001</v>
      </c>
      <c r="AL947" s="92">
        <v>1.3375999999999999</v>
      </c>
      <c r="AN947" s="92">
        <v>0.38640000000000002</v>
      </c>
      <c r="AO947" s="92">
        <v>1.2287999999999999</v>
      </c>
      <c r="AP947" s="92">
        <v>2.5750999999999999</v>
      </c>
      <c r="AQ947" s="92">
        <v>1.2544</v>
      </c>
      <c r="AR947" s="92">
        <v>2.5872000000000002</v>
      </c>
      <c r="AX947" s="92">
        <v>2.2835999999999999</v>
      </c>
      <c r="AY947" s="92">
        <v>2.4952999999999999</v>
      </c>
      <c r="BA947" s="92">
        <v>6.0594999999999999</v>
      </c>
    </row>
    <row r="948" spans="1:53">
      <c r="A948" s="92">
        <v>0.39300000000000002</v>
      </c>
      <c r="B948" s="92">
        <v>1.2336</v>
      </c>
      <c r="D948" s="92">
        <v>6.0304000000000002</v>
      </c>
      <c r="H948" s="92">
        <v>0.44679999999999997</v>
      </c>
      <c r="I948" s="92">
        <v>1.3347</v>
      </c>
      <c r="K948" s="92">
        <v>0.50209999999999999</v>
      </c>
      <c r="L948" s="92">
        <v>1.4593</v>
      </c>
      <c r="M948" s="92">
        <v>3.4205000000000001</v>
      </c>
      <c r="N948" s="92">
        <v>0.42520000000000002</v>
      </c>
      <c r="O948" s="92">
        <v>1.3073999999999999</v>
      </c>
      <c r="Q948" s="92">
        <v>1.3399000000000001</v>
      </c>
      <c r="R948" s="92">
        <v>3.1547000000000001</v>
      </c>
      <c r="AA948" s="92">
        <v>0.3458</v>
      </c>
      <c r="AB948" s="92">
        <v>1.1454</v>
      </c>
      <c r="AC948" s="92">
        <v>2.3915999999999999</v>
      </c>
      <c r="AD948" s="92">
        <v>5.3326000000000002</v>
      </c>
      <c r="AH948" s="92">
        <v>0.40329999999999999</v>
      </c>
      <c r="AI948" s="92">
        <v>1.2504999999999999</v>
      </c>
      <c r="AK948" s="92">
        <v>0.44109999999999999</v>
      </c>
      <c r="AL948" s="92">
        <v>1.3381000000000001</v>
      </c>
      <c r="AN948" s="92">
        <v>0.3866</v>
      </c>
      <c r="AO948" s="92">
        <v>1.2293000000000001</v>
      </c>
      <c r="AP948" s="92">
        <v>2.5760999999999998</v>
      </c>
      <c r="AQ948" s="92">
        <v>1.2547999999999999</v>
      </c>
      <c r="AR948" s="92">
        <v>2.5880999999999998</v>
      </c>
      <c r="AX948" s="92">
        <v>2.2846000000000002</v>
      </c>
      <c r="AY948" s="92">
        <v>2.4963000000000002</v>
      </c>
      <c r="BA948" s="92">
        <v>6.0618999999999996</v>
      </c>
    </row>
    <row r="949" spans="1:53">
      <c r="A949" s="92">
        <v>0.39319999999999999</v>
      </c>
      <c r="B949" s="92">
        <v>1.2341</v>
      </c>
      <c r="D949" s="92">
        <v>6.0323000000000002</v>
      </c>
      <c r="H949" s="92">
        <v>0.4471</v>
      </c>
      <c r="I949" s="92">
        <v>1.3351999999999999</v>
      </c>
      <c r="K949" s="92">
        <v>0.50239999999999996</v>
      </c>
      <c r="L949" s="92">
        <v>1.4598</v>
      </c>
      <c r="M949" s="92">
        <v>3.4216000000000002</v>
      </c>
      <c r="N949" s="92">
        <v>0.4254</v>
      </c>
      <c r="O949" s="92">
        <v>1.3079000000000001</v>
      </c>
      <c r="Q949" s="92">
        <v>1.3403</v>
      </c>
      <c r="R949" s="92">
        <v>3.1556999999999999</v>
      </c>
      <c r="AA949" s="92">
        <v>0.34599999999999997</v>
      </c>
      <c r="AB949" s="92">
        <v>1.1457999999999999</v>
      </c>
      <c r="AC949" s="92">
        <v>2.3923999999999999</v>
      </c>
      <c r="AD949" s="92">
        <v>5.3342999999999998</v>
      </c>
      <c r="AH949" s="92">
        <v>0.40360000000000001</v>
      </c>
      <c r="AI949" s="92">
        <v>1.2509999999999999</v>
      </c>
      <c r="AK949" s="92">
        <v>0.44140000000000001</v>
      </c>
      <c r="AL949" s="92">
        <v>1.3386</v>
      </c>
      <c r="AN949" s="92">
        <v>0.38690000000000002</v>
      </c>
      <c r="AO949" s="92">
        <v>1.2298</v>
      </c>
      <c r="AP949" s="92">
        <v>2.577</v>
      </c>
      <c r="AQ949" s="92">
        <v>1.2553000000000001</v>
      </c>
      <c r="AR949" s="92">
        <v>2.589</v>
      </c>
      <c r="AX949" s="92">
        <v>2.2854999999999999</v>
      </c>
      <c r="AY949" s="92">
        <v>2.4973999999999998</v>
      </c>
      <c r="BA949" s="92">
        <v>6.0641999999999996</v>
      </c>
    </row>
    <row r="950" spans="1:53">
      <c r="A950" s="92">
        <v>0.39350000000000002</v>
      </c>
      <c r="B950" s="92">
        <v>1.2345999999999999</v>
      </c>
      <c r="D950" s="92">
        <v>6.0340999999999996</v>
      </c>
      <c r="H950" s="92">
        <v>0.44729999999999998</v>
      </c>
      <c r="I950" s="92">
        <v>1.3357000000000001</v>
      </c>
      <c r="K950" s="92">
        <v>0.50270000000000004</v>
      </c>
      <c r="L950" s="92">
        <v>1.4603999999999999</v>
      </c>
      <c r="M950" s="92">
        <v>3.4228000000000001</v>
      </c>
      <c r="N950" s="92">
        <v>0.42570000000000002</v>
      </c>
      <c r="O950" s="92">
        <v>1.3084</v>
      </c>
      <c r="Q950" s="92">
        <v>1.3408</v>
      </c>
      <c r="R950" s="92">
        <v>3.1566999999999998</v>
      </c>
      <c r="AA950" s="92">
        <v>0.34620000000000001</v>
      </c>
      <c r="AB950" s="92">
        <v>1.1462000000000001</v>
      </c>
      <c r="AC950" s="92">
        <v>2.3932000000000002</v>
      </c>
      <c r="AD950" s="92">
        <v>5.3360000000000003</v>
      </c>
      <c r="AH950" s="92">
        <v>0.40379999999999999</v>
      </c>
      <c r="AI950" s="92">
        <v>1.2515000000000001</v>
      </c>
      <c r="AK950" s="92">
        <v>0.44169999999999998</v>
      </c>
      <c r="AL950" s="92">
        <v>1.3391999999999999</v>
      </c>
      <c r="AN950" s="92">
        <v>0.3871</v>
      </c>
      <c r="AO950" s="92">
        <v>1.2302999999999999</v>
      </c>
      <c r="AP950" s="92">
        <v>2.5779999999999998</v>
      </c>
      <c r="AQ950" s="92">
        <v>1.2557</v>
      </c>
      <c r="AR950" s="92">
        <v>2.5899000000000001</v>
      </c>
      <c r="AX950" s="92">
        <v>2.2864</v>
      </c>
      <c r="AY950" s="92">
        <v>2.4984999999999999</v>
      </c>
      <c r="BA950" s="92">
        <v>6.0666000000000002</v>
      </c>
    </row>
    <row r="951" spans="1:53">
      <c r="A951" s="92">
        <v>0.39369999999999999</v>
      </c>
      <c r="B951" s="92">
        <v>1.2350000000000001</v>
      </c>
      <c r="D951" s="92">
        <v>6.0359999999999996</v>
      </c>
      <c r="H951" s="92">
        <v>0.4476</v>
      </c>
      <c r="I951" s="92">
        <v>1.3362000000000001</v>
      </c>
      <c r="K951" s="92">
        <v>0.503</v>
      </c>
      <c r="L951" s="92">
        <v>1.4610000000000001</v>
      </c>
      <c r="M951" s="92">
        <v>3.4239999999999999</v>
      </c>
      <c r="N951" s="92">
        <v>0.4259</v>
      </c>
      <c r="O951" s="92">
        <v>1.3089</v>
      </c>
      <c r="Q951" s="92">
        <v>1.3412999999999999</v>
      </c>
      <c r="R951" s="92">
        <v>3.1576</v>
      </c>
      <c r="AA951" s="92">
        <v>0.34639999999999999</v>
      </c>
      <c r="AB951" s="92">
        <v>1.1466000000000001</v>
      </c>
      <c r="AC951" s="92">
        <v>2.3940999999999999</v>
      </c>
      <c r="AD951" s="92">
        <v>5.3376999999999999</v>
      </c>
      <c r="AH951" s="92">
        <v>0.40400000000000003</v>
      </c>
      <c r="AI951" s="92">
        <v>1.252</v>
      </c>
      <c r="AK951" s="92">
        <v>0.44190000000000002</v>
      </c>
      <c r="AL951" s="92">
        <v>1.3396999999999999</v>
      </c>
      <c r="AN951" s="92">
        <v>0.38729999999999998</v>
      </c>
      <c r="AO951" s="92">
        <v>1.2307999999999999</v>
      </c>
      <c r="AP951" s="92">
        <v>2.5790000000000002</v>
      </c>
      <c r="AQ951" s="92">
        <v>1.2562</v>
      </c>
      <c r="AR951" s="92">
        <v>2.5909</v>
      </c>
      <c r="AX951" s="92">
        <v>2.2873999999999999</v>
      </c>
      <c r="AY951" s="92">
        <v>2.4994999999999998</v>
      </c>
      <c r="BA951" s="92">
        <v>6.069</v>
      </c>
    </row>
    <row r="952" spans="1:53">
      <c r="A952" s="92">
        <v>0.39389999999999997</v>
      </c>
      <c r="B952" s="92">
        <v>1.2355</v>
      </c>
      <c r="D952" s="92">
        <v>6.0377999999999998</v>
      </c>
      <c r="H952" s="92">
        <v>0.44779999999999998</v>
      </c>
      <c r="I952" s="92">
        <v>1.3367</v>
      </c>
      <c r="K952" s="92">
        <v>0.50329999999999997</v>
      </c>
      <c r="L952" s="92">
        <v>1.4616</v>
      </c>
      <c r="M952" s="92">
        <v>3.4251999999999998</v>
      </c>
      <c r="N952" s="92">
        <v>0.42620000000000002</v>
      </c>
      <c r="O952" s="92">
        <v>1.3093999999999999</v>
      </c>
      <c r="Q952" s="92">
        <v>1.3418000000000001</v>
      </c>
      <c r="R952" s="92">
        <v>3.1585999999999999</v>
      </c>
      <c r="AA952" s="92">
        <v>0.34660000000000002</v>
      </c>
      <c r="AB952" s="92">
        <v>1.1471</v>
      </c>
      <c r="AC952" s="92">
        <v>2.3948999999999998</v>
      </c>
      <c r="AD952" s="92">
        <v>5.3394000000000004</v>
      </c>
      <c r="AH952" s="92">
        <v>0.40429999999999999</v>
      </c>
      <c r="AI952" s="92">
        <v>1.2524999999999999</v>
      </c>
      <c r="AK952" s="92">
        <v>0.44219999999999998</v>
      </c>
      <c r="AL952" s="92">
        <v>1.3403</v>
      </c>
      <c r="AN952" s="92">
        <v>0.3876</v>
      </c>
      <c r="AO952" s="92">
        <v>1.2313000000000001</v>
      </c>
      <c r="AP952" s="92">
        <v>2.5798999999999999</v>
      </c>
      <c r="AQ952" s="92">
        <v>1.2565999999999999</v>
      </c>
      <c r="AR952" s="92">
        <v>2.5918000000000001</v>
      </c>
      <c r="AX952" s="92">
        <v>2.2883</v>
      </c>
      <c r="AY952" s="92">
        <v>2.5005999999999999</v>
      </c>
      <c r="BA952" s="92">
        <v>6.0713999999999997</v>
      </c>
    </row>
    <row r="953" spans="1:53">
      <c r="A953" s="92">
        <v>0.39410000000000001</v>
      </c>
      <c r="B953" s="92">
        <v>1.2359</v>
      </c>
      <c r="D953" s="92">
        <v>6.0396999999999998</v>
      </c>
      <c r="H953" s="92">
        <v>0.4481</v>
      </c>
      <c r="I953" s="92">
        <v>1.3372999999999999</v>
      </c>
      <c r="K953" s="92">
        <v>0.50360000000000005</v>
      </c>
      <c r="L953" s="92">
        <v>1.4621999999999999</v>
      </c>
      <c r="M953" s="92">
        <v>3.4262999999999999</v>
      </c>
      <c r="N953" s="92">
        <v>0.4264</v>
      </c>
      <c r="O953" s="92">
        <v>1.3099000000000001</v>
      </c>
      <c r="Q953" s="92">
        <v>1.3423</v>
      </c>
      <c r="R953" s="92">
        <v>3.1596000000000002</v>
      </c>
      <c r="AA953" s="92">
        <v>0.3468</v>
      </c>
      <c r="AB953" s="92">
        <v>1.1475</v>
      </c>
      <c r="AC953" s="92">
        <v>2.3957999999999999</v>
      </c>
      <c r="AD953" s="92">
        <v>5.3411</v>
      </c>
      <c r="AH953" s="92">
        <v>0.40450000000000003</v>
      </c>
      <c r="AI953" s="92">
        <v>1.2529999999999999</v>
      </c>
      <c r="AK953" s="92">
        <v>0.44240000000000002</v>
      </c>
      <c r="AL953" s="92">
        <v>1.3408</v>
      </c>
      <c r="AN953" s="92">
        <v>0.38779999999999998</v>
      </c>
      <c r="AO953" s="92">
        <v>1.2318</v>
      </c>
      <c r="AP953" s="92">
        <v>2.5809000000000002</v>
      </c>
      <c r="AQ953" s="92">
        <v>1.2571000000000001</v>
      </c>
      <c r="AR953" s="92">
        <v>2.5926999999999998</v>
      </c>
      <c r="AX953" s="92">
        <v>2.2892000000000001</v>
      </c>
      <c r="AY953" s="92">
        <v>2.5017</v>
      </c>
      <c r="BA953" s="92">
        <v>6.0738000000000003</v>
      </c>
    </row>
    <row r="954" spans="1:53">
      <c r="A954" s="92">
        <v>0.39439999999999997</v>
      </c>
      <c r="B954" s="92">
        <v>1.2363999999999999</v>
      </c>
      <c r="D954" s="92">
        <v>6.0415000000000001</v>
      </c>
      <c r="H954" s="92">
        <v>0.44829999999999998</v>
      </c>
      <c r="I954" s="92">
        <v>1.3378000000000001</v>
      </c>
      <c r="K954" s="92">
        <v>0.50380000000000003</v>
      </c>
      <c r="L954" s="92">
        <v>1.4628000000000001</v>
      </c>
      <c r="M954" s="92">
        <v>3.4275000000000002</v>
      </c>
      <c r="N954" s="92">
        <v>0.42670000000000002</v>
      </c>
      <c r="O954" s="92">
        <v>1.3104</v>
      </c>
      <c r="Q954" s="92">
        <v>1.3428</v>
      </c>
      <c r="R954" s="92">
        <v>3.1606000000000001</v>
      </c>
      <c r="AA954" s="92">
        <v>0.34699999999999998</v>
      </c>
      <c r="AB954" s="92">
        <v>1.1478999999999999</v>
      </c>
      <c r="AC954" s="92">
        <v>2.3965999999999998</v>
      </c>
      <c r="AD954" s="92">
        <v>5.3428000000000004</v>
      </c>
      <c r="AH954" s="92">
        <v>0.4047</v>
      </c>
      <c r="AI954" s="92">
        <v>1.2534000000000001</v>
      </c>
      <c r="AK954" s="92">
        <v>0.44269999999999998</v>
      </c>
      <c r="AL954" s="92">
        <v>1.3412999999999999</v>
      </c>
      <c r="AN954" s="92">
        <v>0.38800000000000001</v>
      </c>
      <c r="AO954" s="92">
        <v>1.2323</v>
      </c>
      <c r="AP954" s="92">
        <v>2.5817999999999999</v>
      </c>
      <c r="AQ954" s="92">
        <v>1.2576000000000001</v>
      </c>
      <c r="AR954" s="92">
        <v>2.5937000000000001</v>
      </c>
      <c r="AX954" s="92">
        <v>2.2902</v>
      </c>
      <c r="AY954" s="92">
        <v>2.5028000000000001</v>
      </c>
      <c r="BA954" s="92">
        <v>6.0762</v>
      </c>
    </row>
    <row r="955" spans="1:53">
      <c r="A955" s="92">
        <v>0.39460000000000001</v>
      </c>
      <c r="B955" s="92">
        <v>1.2367999999999999</v>
      </c>
      <c r="D955" s="92">
        <v>6.0434000000000001</v>
      </c>
      <c r="H955" s="92">
        <v>0.44850000000000001</v>
      </c>
      <c r="I955" s="92">
        <v>1.3383</v>
      </c>
      <c r="K955" s="92">
        <v>0.50409999999999999</v>
      </c>
      <c r="L955" s="92">
        <v>1.4634</v>
      </c>
      <c r="M955" s="92">
        <v>3.4287000000000001</v>
      </c>
      <c r="N955" s="92">
        <v>0.4269</v>
      </c>
      <c r="O955" s="92">
        <v>1.3109</v>
      </c>
      <c r="Q955" s="92">
        <v>1.3432999999999999</v>
      </c>
      <c r="R955" s="92">
        <v>3.1616</v>
      </c>
      <c r="AA955" s="92">
        <v>0.34720000000000001</v>
      </c>
      <c r="AB955" s="92">
        <v>1.1483000000000001</v>
      </c>
      <c r="AC955" s="92">
        <v>2.3975</v>
      </c>
      <c r="AD955" s="92">
        <v>5.3445</v>
      </c>
      <c r="AH955" s="92">
        <v>0.40500000000000003</v>
      </c>
      <c r="AI955" s="92">
        <v>1.2539</v>
      </c>
      <c r="AK955" s="92">
        <v>0.443</v>
      </c>
      <c r="AL955" s="92">
        <v>1.3419000000000001</v>
      </c>
      <c r="AN955" s="92">
        <v>0.38829999999999998</v>
      </c>
      <c r="AO955" s="92">
        <v>1.2327999999999999</v>
      </c>
      <c r="AP955" s="92">
        <v>2.5828000000000002</v>
      </c>
      <c r="AQ955" s="92">
        <v>1.258</v>
      </c>
      <c r="AR955" s="92">
        <v>2.5945999999999998</v>
      </c>
      <c r="AX955" s="92">
        <v>2.2911000000000001</v>
      </c>
      <c r="AY955" s="92">
        <v>2.5038</v>
      </c>
      <c r="BA955" s="92">
        <v>6.0785999999999998</v>
      </c>
    </row>
    <row r="956" spans="1:53">
      <c r="A956" s="92">
        <v>0.39479999999999998</v>
      </c>
      <c r="B956" s="92">
        <v>1.2373000000000001</v>
      </c>
      <c r="D956" s="92">
        <v>6.0453000000000001</v>
      </c>
      <c r="H956" s="92">
        <v>0.44879999999999998</v>
      </c>
      <c r="I956" s="92">
        <v>1.3388</v>
      </c>
      <c r="K956" s="92">
        <v>0.50439999999999996</v>
      </c>
      <c r="L956" s="92">
        <v>1.464</v>
      </c>
      <c r="M956" s="92">
        <v>3.4298999999999999</v>
      </c>
      <c r="N956" s="92">
        <v>0.42720000000000002</v>
      </c>
      <c r="O956" s="92">
        <v>1.3113999999999999</v>
      </c>
      <c r="Q956" s="92">
        <v>1.3438000000000001</v>
      </c>
      <c r="R956" s="92">
        <v>3.1625999999999999</v>
      </c>
      <c r="AA956" s="92">
        <v>0.34739999999999999</v>
      </c>
      <c r="AB956" s="92">
        <v>1.1488</v>
      </c>
      <c r="AC956" s="92">
        <v>2.3982999999999999</v>
      </c>
      <c r="AD956" s="92">
        <v>5.3461999999999996</v>
      </c>
      <c r="AH956" s="92">
        <v>0.4052</v>
      </c>
      <c r="AI956" s="92">
        <v>1.2544</v>
      </c>
      <c r="AK956" s="92">
        <v>0.44319999999999998</v>
      </c>
      <c r="AL956" s="92">
        <v>1.3424</v>
      </c>
      <c r="AN956" s="92">
        <v>0.38850000000000001</v>
      </c>
      <c r="AO956" s="92">
        <v>1.2333000000000001</v>
      </c>
      <c r="AP956" s="92">
        <v>2.5838000000000001</v>
      </c>
      <c r="AQ956" s="92">
        <v>1.2585</v>
      </c>
      <c r="AR956" s="92">
        <v>2.5956000000000001</v>
      </c>
      <c r="AX956" s="92">
        <v>2.2921</v>
      </c>
      <c r="AY956" s="92">
        <v>2.5049000000000001</v>
      </c>
      <c r="BA956" s="92">
        <v>6.0810000000000004</v>
      </c>
    </row>
    <row r="957" spans="1:53">
      <c r="A957" s="92">
        <v>0.39500000000000002</v>
      </c>
      <c r="B957" s="92">
        <v>1.2378</v>
      </c>
      <c r="D957" s="92">
        <v>6.0471000000000004</v>
      </c>
      <c r="H957" s="92">
        <v>0.44900000000000001</v>
      </c>
      <c r="I957" s="92">
        <v>1.3392999999999999</v>
      </c>
      <c r="K957" s="92">
        <v>0.50470000000000004</v>
      </c>
      <c r="L957" s="92">
        <v>1.4645999999999999</v>
      </c>
      <c r="M957" s="92">
        <v>3.4310999999999998</v>
      </c>
      <c r="N957" s="92">
        <v>0.4274</v>
      </c>
      <c r="O957" s="92">
        <v>1.3119000000000001</v>
      </c>
      <c r="Q957" s="92">
        <v>1.3443000000000001</v>
      </c>
      <c r="R957" s="92">
        <v>3.1635</v>
      </c>
      <c r="AA957" s="92">
        <v>0.34760000000000002</v>
      </c>
      <c r="AB957" s="92">
        <v>1.1492</v>
      </c>
      <c r="AC957" s="92">
        <v>2.3990999999999998</v>
      </c>
      <c r="AD957" s="92">
        <v>5.3479000000000001</v>
      </c>
      <c r="AH957" s="92">
        <v>0.40539999999999998</v>
      </c>
      <c r="AI957" s="92">
        <v>1.2548999999999999</v>
      </c>
      <c r="AK957" s="92">
        <v>0.44350000000000001</v>
      </c>
      <c r="AL957" s="92">
        <v>1.3429</v>
      </c>
      <c r="AN957" s="92">
        <v>0.38879999999999998</v>
      </c>
      <c r="AO957" s="92">
        <v>1.2337</v>
      </c>
      <c r="AP957" s="92">
        <v>2.5847000000000002</v>
      </c>
      <c r="AQ957" s="92">
        <v>1.2588999999999999</v>
      </c>
      <c r="AR957" s="92">
        <v>2.5964999999999998</v>
      </c>
      <c r="AX957" s="92">
        <v>2.2930000000000001</v>
      </c>
      <c r="AY957" s="92">
        <v>2.5059999999999998</v>
      </c>
      <c r="BA957" s="92">
        <v>6.0833000000000004</v>
      </c>
    </row>
    <row r="958" spans="1:53">
      <c r="A958" s="92">
        <v>0.39529999999999998</v>
      </c>
      <c r="B958" s="92">
        <v>1.2382</v>
      </c>
      <c r="D958" s="92">
        <v>6.0490000000000004</v>
      </c>
      <c r="H958" s="92">
        <v>0.44929999999999998</v>
      </c>
      <c r="I958" s="92">
        <v>1.3398000000000001</v>
      </c>
      <c r="K958" s="92">
        <v>0.505</v>
      </c>
      <c r="L958" s="92">
        <v>1.4652000000000001</v>
      </c>
      <c r="M958" s="92">
        <v>3.4321999999999999</v>
      </c>
      <c r="N958" s="92">
        <v>0.42770000000000002</v>
      </c>
      <c r="O958" s="92">
        <v>1.3124</v>
      </c>
      <c r="Q958" s="92">
        <v>1.3448</v>
      </c>
      <c r="R958" s="92">
        <v>3.1644999999999999</v>
      </c>
      <c r="AA958" s="92">
        <v>0.3478</v>
      </c>
      <c r="AB958" s="92">
        <v>1.1496</v>
      </c>
      <c r="AC958" s="92">
        <v>2.4</v>
      </c>
      <c r="AD958" s="92">
        <v>5.3495999999999997</v>
      </c>
      <c r="AH958" s="92">
        <v>0.40570000000000001</v>
      </c>
      <c r="AI958" s="92">
        <v>1.2554000000000001</v>
      </c>
      <c r="AK958" s="92">
        <v>0.44379999999999997</v>
      </c>
      <c r="AL958" s="92">
        <v>1.3434999999999999</v>
      </c>
      <c r="AN958" s="92">
        <v>0.38900000000000001</v>
      </c>
      <c r="AO958" s="92">
        <v>1.2342</v>
      </c>
      <c r="AP958" s="92">
        <v>2.5857000000000001</v>
      </c>
      <c r="AQ958" s="92">
        <v>1.2594000000000001</v>
      </c>
      <c r="AR958" s="92">
        <v>2.5973999999999999</v>
      </c>
      <c r="AX958" s="92">
        <v>2.2938999999999998</v>
      </c>
      <c r="AY958" s="92">
        <v>2.5070999999999999</v>
      </c>
      <c r="BA958" s="92">
        <v>6.0857000000000001</v>
      </c>
    </row>
    <row r="959" spans="1:53">
      <c r="A959" s="92">
        <v>0.39550000000000002</v>
      </c>
      <c r="B959" s="92">
        <v>1.2386999999999999</v>
      </c>
      <c r="D959" s="92">
        <v>6.0509000000000004</v>
      </c>
      <c r="H959" s="92">
        <v>0.44950000000000001</v>
      </c>
      <c r="I959" s="92">
        <v>1.3403</v>
      </c>
      <c r="K959" s="92">
        <v>0.50529999999999997</v>
      </c>
      <c r="L959" s="92">
        <v>1.4658</v>
      </c>
      <c r="M959" s="92">
        <v>3.4333999999999998</v>
      </c>
      <c r="N959" s="92">
        <v>0.4279</v>
      </c>
      <c r="O959" s="92">
        <v>1.3129</v>
      </c>
      <c r="Q959" s="92">
        <v>1.3452</v>
      </c>
      <c r="R959" s="92">
        <v>3.1655000000000002</v>
      </c>
      <c r="AA959" s="92">
        <v>0.34799999999999998</v>
      </c>
      <c r="AB959" s="92">
        <v>1.1499999999999999</v>
      </c>
      <c r="AC959" s="92">
        <v>2.4007999999999998</v>
      </c>
      <c r="AD959" s="92">
        <v>5.3513000000000002</v>
      </c>
      <c r="AH959" s="92">
        <v>0.40589999999999998</v>
      </c>
      <c r="AI959" s="92">
        <v>1.2559</v>
      </c>
      <c r="AK959" s="92">
        <v>0.44400000000000001</v>
      </c>
      <c r="AL959" s="92">
        <v>1.3440000000000001</v>
      </c>
      <c r="AN959" s="92">
        <v>0.38919999999999999</v>
      </c>
      <c r="AO959" s="92">
        <v>1.2346999999999999</v>
      </c>
      <c r="AP959" s="92">
        <v>2.5867</v>
      </c>
      <c r="AQ959" s="92">
        <v>1.2599</v>
      </c>
      <c r="AR959" s="92">
        <v>2.5983999999999998</v>
      </c>
      <c r="AX959" s="92">
        <v>2.2949000000000002</v>
      </c>
      <c r="AY959" s="92">
        <v>2.5081000000000002</v>
      </c>
      <c r="BA959" s="92">
        <v>6.0881999999999996</v>
      </c>
    </row>
    <row r="960" spans="1:53">
      <c r="A960" s="92">
        <v>0.3957</v>
      </c>
      <c r="B960" s="92">
        <v>1.2391000000000001</v>
      </c>
      <c r="D960" s="92">
        <v>6.0526999999999997</v>
      </c>
      <c r="H960" s="92">
        <v>0.44979999999999998</v>
      </c>
      <c r="I960" s="92">
        <v>1.3409</v>
      </c>
      <c r="K960" s="92">
        <v>0.50560000000000005</v>
      </c>
      <c r="L960" s="92">
        <v>1.4663999999999999</v>
      </c>
      <c r="M960" s="92">
        <v>3.4346000000000001</v>
      </c>
      <c r="N960" s="92">
        <v>0.42820000000000003</v>
      </c>
      <c r="O960" s="92">
        <v>1.3133999999999999</v>
      </c>
      <c r="Q960" s="92">
        <v>1.3456999999999999</v>
      </c>
      <c r="R960" s="92">
        <v>3.1665000000000001</v>
      </c>
      <c r="AA960" s="92">
        <v>0.34820000000000001</v>
      </c>
      <c r="AB960" s="92">
        <v>1.1504000000000001</v>
      </c>
      <c r="AC960" s="92">
        <v>2.4016999999999999</v>
      </c>
      <c r="AD960" s="92">
        <v>5.3529999999999998</v>
      </c>
      <c r="AH960" s="92">
        <v>0.40610000000000002</v>
      </c>
      <c r="AI960" s="92">
        <v>1.2564</v>
      </c>
      <c r="AK960" s="92">
        <v>0.44429999999999997</v>
      </c>
      <c r="AL960" s="92">
        <v>1.3446</v>
      </c>
      <c r="AN960" s="92">
        <v>0.38950000000000001</v>
      </c>
      <c r="AO960" s="92">
        <v>1.2352000000000001</v>
      </c>
      <c r="AP960" s="92">
        <v>2.5876000000000001</v>
      </c>
      <c r="AQ960" s="92">
        <v>1.2603</v>
      </c>
      <c r="AR960" s="92">
        <v>2.5992999999999999</v>
      </c>
      <c r="AX960" s="92">
        <v>2.2957999999999998</v>
      </c>
      <c r="AY960" s="92">
        <v>2.5091999999999999</v>
      </c>
      <c r="BA960" s="92">
        <v>6.0906000000000002</v>
      </c>
    </row>
    <row r="961" spans="1:53">
      <c r="A961" s="92">
        <v>0.39589999999999997</v>
      </c>
      <c r="B961" s="92">
        <v>1.2396</v>
      </c>
      <c r="D961" s="92">
        <v>6.0545999999999998</v>
      </c>
      <c r="H961" s="92">
        <v>0.45</v>
      </c>
      <c r="I961" s="92">
        <v>1.3413999999999999</v>
      </c>
      <c r="K961" s="92">
        <v>0.50590000000000002</v>
      </c>
      <c r="L961" s="92">
        <v>1.4670000000000001</v>
      </c>
      <c r="M961" s="92">
        <v>3.4358</v>
      </c>
      <c r="N961" s="92">
        <v>0.4284</v>
      </c>
      <c r="O961" s="92">
        <v>1.3139000000000001</v>
      </c>
      <c r="Q961" s="92">
        <v>1.3462000000000001</v>
      </c>
      <c r="R961" s="92">
        <v>3.1675</v>
      </c>
      <c r="AA961" s="92">
        <v>0.34839999999999999</v>
      </c>
      <c r="AB961" s="92">
        <v>1.1509</v>
      </c>
      <c r="AC961" s="92">
        <v>2.4024999999999999</v>
      </c>
      <c r="AD961" s="92">
        <v>5.3547000000000002</v>
      </c>
      <c r="AH961" s="92">
        <v>0.40639999999999998</v>
      </c>
      <c r="AI961" s="92">
        <v>1.2568999999999999</v>
      </c>
      <c r="AK961" s="92">
        <v>0.44450000000000001</v>
      </c>
      <c r="AL961" s="92">
        <v>1.3451</v>
      </c>
      <c r="AN961" s="92">
        <v>0.38969999999999999</v>
      </c>
      <c r="AO961" s="92">
        <v>1.2357</v>
      </c>
      <c r="AP961" s="92">
        <v>2.5886</v>
      </c>
      <c r="AQ961" s="92">
        <v>1.2607999999999999</v>
      </c>
      <c r="AR961" s="92">
        <v>3.0003000000000002</v>
      </c>
      <c r="AX961" s="92">
        <v>2.2968000000000002</v>
      </c>
      <c r="AY961" s="92">
        <v>2.5103</v>
      </c>
      <c r="BA961" s="92">
        <v>6.093</v>
      </c>
    </row>
    <row r="962" spans="1:53">
      <c r="A962" s="92">
        <v>0.3962</v>
      </c>
      <c r="B962" s="92">
        <v>1.2401</v>
      </c>
      <c r="D962" s="92">
        <v>6.0564999999999998</v>
      </c>
      <c r="H962" s="92">
        <v>0.45029999999999998</v>
      </c>
      <c r="I962" s="92">
        <v>1.3419000000000001</v>
      </c>
      <c r="K962" s="92">
        <v>0.50619999999999998</v>
      </c>
      <c r="L962" s="92">
        <v>1.4676</v>
      </c>
      <c r="M962" s="92">
        <v>3.4369999999999998</v>
      </c>
      <c r="N962" s="92">
        <v>0.42870000000000003</v>
      </c>
      <c r="O962" s="92">
        <v>1.3144</v>
      </c>
      <c r="Q962" s="92">
        <v>1.3467</v>
      </c>
      <c r="R962" s="92">
        <v>3.1684999999999999</v>
      </c>
      <c r="AA962" s="92">
        <v>0.34860000000000002</v>
      </c>
      <c r="AB962" s="92">
        <v>1.1513</v>
      </c>
      <c r="AC962" s="92">
        <v>2.4034</v>
      </c>
      <c r="AD962" s="92">
        <v>5.3563999999999998</v>
      </c>
      <c r="AH962" s="92">
        <v>0.40660000000000002</v>
      </c>
      <c r="AI962" s="92">
        <v>1.2574000000000001</v>
      </c>
      <c r="AK962" s="92">
        <v>0.44479999999999997</v>
      </c>
      <c r="AL962" s="92">
        <v>1.3455999999999999</v>
      </c>
      <c r="AN962" s="92">
        <v>0.39</v>
      </c>
      <c r="AO962" s="92">
        <v>1.2362</v>
      </c>
      <c r="AP962" s="92">
        <v>2.5895999999999999</v>
      </c>
      <c r="AQ962" s="92">
        <v>1.2612000000000001</v>
      </c>
      <c r="AR962" s="92">
        <v>3.0011999999999999</v>
      </c>
      <c r="AX962" s="92">
        <v>2.2976999999999999</v>
      </c>
      <c r="AY962" s="92">
        <v>2.5114000000000001</v>
      </c>
      <c r="BA962" s="92">
        <v>6.0953999999999997</v>
      </c>
    </row>
    <row r="963" spans="1:53">
      <c r="A963" s="92">
        <v>0.39639999999999997</v>
      </c>
      <c r="B963" s="92">
        <v>1.2404999999999999</v>
      </c>
      <c r="D963" s="92">
        <v>6.0583</v>
      </c>
      <c r="H963" s="92">
        <v>0.45050000000000001</v>
      </c>
      <c r="I963" s="92">
        <v>1.3424</v>
      </c>
      <c r="K963" s="92">
        <v>0.50649999999999995</v>
      </c>
      <c r="L963" s="92">
        <v>1.4682999999999999</v>
      </c>
      <c r="M963" s="92">
        <v>3.4382000000000001</v>
      </c>
      <c r="N963" s="92">
        <v>0.4289</v>
      </c>
      <c r="O963" s="92">
        <v>1.3149</v>
      </c>
      <c r="Q963" s="92">
        <v>1.3472</v>
      </c>
      <c r="R963" s="92">
        <v>3.1695000000000002</v>
      </c>
      <c r="AA963" s="92">
        <v>0.3488</v>
      </c>
      <c r="AB963" s="92">
        <v>1.1516999999999999</v>
      </c>
      <c r="AC963" s="92">
        <v>2.4041999999999999</v>
      </c>
      <c r="AD963" s="92">
        <v>5.3581000000000003</v>
      </c>
      <c r="AH963" s="92">
        <v>0.40679999999999999</v>
      </c>
      <c r="AI963" s="92">
        <v>1.2579</v>
      </c>
      <c r="AK963" s="92">
        <v>0.4451</v>
      </c>
      <c r="AL963" s="92">
        <v>1.3462000000000001</v>
      </c>
      <c r="AN963" s="92">
        <v>0.39019999999999999</v>
      </c>
      <c r="AO963" s="92">
        <v>1.2366999999999999</v>
      </c>
      <c r="AP963" s="92">
        <v>2.5905999999999998</v>
      </c>
      <c r="AQ963" s="92">
        <v>1.2617</v>
      </c>
      <c r="AR963" s="92">
        <v>3.0021</v>
      </c>
      <c r="AX963" s="92">
        <v>2.2987000000000002</v>
      </c>
      <c r="AY963" s="92">
        <v>2.5125000000000002</v>
      </c>
      <c r="BA963" s="92">
        <v>6.0978000000000003</v>
      </c>
    </row>
    <row r="964" spans="1:53">
      <c r="A964" s="92">
        <v>0.39660000000000001</v>
      </c>
      <c r="B964" s="92">
        <v>1.2410000000000001</v>
      </c>
      <c r="D964" s="92">
        <v>6.0602</v>
      </c>
      <c r="H964" s="92">
        <v>0.45079999999999998</v>
      </c>
      <c r="I964" s="92">
        <v>1.3429</v>
      </c>
      <c r="K964" s="92">
        <v>0.50680000000000003</v>
      </c>
      <c r="L964" s="92">
        <v>1.4689000000000001</v>
      </c>
      <c r="M964" s="92">
        <v>3.4394</v>
      </c>
      <c r="N964" s="92">
        <v>0.42920000000000003</v>
      </c>
      <c r="O964" s="92">
        <v>1.3153999999999999</v>
      </c>
      <c r="Q964" s="92">
        <v>1.3476999999999999</v>
      </c>
      <c r="R964" s="92">
        <v>3.1705000000000001</v>
      </c>
      <c r="AA964" s="92">
        <v>0.34899999999999998</v>
      </c>
      <c r="AB964" s="92">
        <v>1.1520999999999999</v>
      </c>
      <c r="AC964" s="92">
        <v>2.4051</v>
      </c>
      <c r="AD964" s="92">
        <v>5.3597999999999999</v>
      </c>
      <c r="AH964" s="92">
        <v>0.40710000000000002</v>
      </c>
      <c r="AI964" s="92">
        <v>1.2584</v>
      </c>
      <c r="AK964" s="92">
        <v>0.44529999999999997</v>
      </c>
      <c r="AL964" s="92">
        <v>1.3467</v>
      </c>
      <c r="AN964" s="92">
        <v>0.39040000000000002</v>
      </c>
      <c r="AO964" s="92">
        <v>1.2372000000000001</v>
      </c>
      <c r="AP964" s="92">
        <v>2.5914999999999999</v>
      </c>
      <c r="AQ964" s="92">
        <v>1.2622</v>
      </c>
      <c r="AR964" s="92">
        <v>3.0030999999999999</v>
      </c>
      <c r="AX964" s="92">
        <v>2.2995999999999999</v>
      </c>
      <c r="AY964" s="92">
        <v>2.5135000000000001</v>
      </c>
      <c r="BA964" s="92">
        <v>6.1002000000000001</v>
      </c>
    </row>
    <row r="965" spans="1:53">
      <c r="A965" s="92">
        <v>0.39679999999999999</v>
      </c>
      <c r="B965" s="92">
        <v>1.2415</v>
      </c>
      <c r="D965" s="92">
        <v>6.0621</v>
      </c>
      <c r="H965" s="92">
        <v>0.45100000000000001</v>
      </c>
      <c r="I965" s="92">
        <v>1.3433999999999999</v>
      </c>
      <c r="K965" s="92">
        <v>0.5071</v>
      </c>
      <c r="L965" s="92">
        <v>1.4695</v>
      </c>
      <c r="M965" s="92">
        <v>3.4405000000000001</v>
      </c>
      <c r="N965" s="92">
        <v>0.4294</v>
      </c>
      <c r="O965" s="92">
        <v>1.3159000000000001</v>
      </c>
      <c r="Q965" s="92">
        <v>1.3482000000000001</v>
      </c>
      <c r="R965" s="92">
        <v>3.1715</v>
      </c>
      <c r="AA965" s="92">
        <v>0.34920000000000001</v>
      </c>
      <c r="AB965" s="92">
        <v>1.1526000000000001</v>
      </c>
      <c r="AC965" s="92">
        <v>2.4058999999999999</v>
      </c>
      <c r="AD965" s="92">
        <v>5.3615000000000004</v>
      </c>
      <c r="AH965" s="92">
        <v>0.4073</v>
      </c>
      <c r="AI965" s="92">
        <v>1.2587999999999999</v>
      </c>
      <c r="AK965" s="92">
        <v>0.4456</v>
      </c>
      <c r="AL965" s="92">
        <v>1.3472999999999999</v>
      </c>
      <c r="AN965" s="92">
        <v>0.39069999999999999</v>
      </c>
      <c r="AO965" s="92">
        <v>1.2377</v>
      </c>
      <c r="AP965" s="92">
        <v>2.5924999999999998</v>
      </c>
      <c r="AQ965" s="92">
        <v>1.2625999999999999</v>
      </c>
      <c r="AR965" s="92">
        <v>3.004</v>
      </c>
      <c r="AX965" s="92">
        <v>2.3006000000000002</v>
      </c>
      <c r="AY965" s="92">
        <v>2.5146000000000002</v>
      </c>
      <c r="BA965" s="92">
        <v>6.1025999999999998</v>
      </c>
    </row>
    <row r="966" spans="1:53">
      <c r="A966" s="92">
        <v>0.39710000000000001</v>
      </c>
      <c r="B966" s="92">
        <v>1.2419</v>
      </c>
      <c r="D966" s="92">
        <v>6.0640000000000001</v>
      </c>
      <c r="H966" s="92">
        <v>0.45129999999999998</v>
      </c>
      <c r="I966" s="92">
        <v>1.3440000000000001</v>
      </c>
      <c r="K966" s="92">
        <v>0.50739999999999996</v>
      </c>
      <c r="L966" s="92">
        <v>1.4701</v>
      </c>
      <c r="M966" s="92">
        <v>3.4417</v>
      </c>
      <c r="N966" s="92">
        <v>0.42970000000000003</v>
      </c>
      <c r="O966" s="92">
        <v>1.3164</v>
      </c>
      <c r="Q966" s="92">
        <v>1.3487</v>
      </c>
      <c r="R966" s="92">
        <v>3.1724999999999999</v>
      </c>
      <c r="AA966" s="92">
        <v>0.34939999999999999</v>
      </c>
      <c r="AB966" s="92">
        <v>1.153</v>
      </c>
      <c r="AC966" s="92">
        <v>2.4068000000000001</v>
      </c>
      <c r="AD966" s="92">
        <v>5.3632</v>
      </c>
      <c r="AH966" s="92">
        <v>0.40749999999999997</v>
      </c>
      <c r="AI966" s="92">
        <v>1.2593000000000001</v>
      </c>
      <c r="AK966" s="92">
        <v>0.44590000000000002</v>
      </c>
      <c r="AL966" s="92">
        <v>1.3478000000000001</v>
      </c>
      <c r="AN966" s="92">
        <v>0.39090000000000003</v>
      </c>
      <c r="AO966" s="92">
        <v>1.2382</v>
      </c>
      <c r="AP966" s="92">
        <v>2.5935000000000001</v>
      </c>
      <c r="AQ966" s="92">
        <v>1.2630999999999999</v>
      </c>
      <c r="AR966" s="92">
        <v>3.0049999999999999</v>
      </c>
      <c r="AX966" s="92">
        <v>2.3014999999999999</v>
      </c>
      <c r="AY966" s="92">
        <v>2.5156999999999998</v>
      </c>
      <c r="BA966" s="92">
        <v>6.1050000000000004</v>
      </c>
    </row>
    <row r="967" spans="1:53">
      <c r="A967" s="92">
        <v>0.39729999999999999</v>
      </c>
      <c r="B967" s="92">
        <v>1.2423999999999999</v>
      </c>
      <c r="D967" s="92">
        <v>6.0658000000000003</v>
      </c>
      <c r="H967" s="92">
        <v>0.45150000000000001</v>
      </c>
      <c r="I967" s="92">
        <v>1.3445</v>
      </c>
      <c r="K967" s="92">
        <v>0.50770000000000004</v>
      </c>
      <c r="L967" s="92">
        <v>1.4706999999999999</v>
      </c>
      <c r="M967" s="92">
        <v>3.4428999999999998</v>
      </c>
      <c r="N967" s="92">
        <v>0.4299</v>
      </c>
      <c r="O967" s="92">
        <v>1.3169</v>
      </c>
      <c r="Q967" s="92">
        <v>1.3492</v>
      </c>
      <c r="R967" s="92">
        <v>3.1735000000000002</v>
      </c>
      <c r="AA967" s="92">
        <v>0.34960000000000002</v>
      </c>
      <c r="AB967" s="92">
        <v>1.1534</v>
      </c>
      <c r="AC967" s="92">
        <v>2.4076</v>
      </c>
      <c r="AD967" s="92">
        <v>5.3648999999999996</v>
      </c>
      <c r="AH967" s="92">
        <v>0.4078</v>
      </c>
      <c r="AI967" s="92">
        <v>1.2598</v>
      </c>
      <c r="AK967" s="92">
        <v>0.4461</v>
      </c>
      <c r="AL967" s="92">
        <v>1.3483000000000001</v>
      </c>
      <c r="AN967" s="92">
        <v>0.39119999999999999</v>
      </c>
      <c r="AO967" s="92">
        <v>1.2386999999999999</v>
      </c>
      <c r="AP967" s="92">
        <v>2.5945</v>
      </c>
      <c r="AQ967" s="92">
        <v>1.2635000000000001</v>
      </c>
      <c r="AR967" s="92">
        <v>3.0059</v>
      </c>
      <c r="AX967" s="92">
        <v>2.3025000000000002</v>
      </c>
      <c r="AY967" s="92">
        <v>2.5167999999999999</v>
      </c>
      <c r="BA967" s="92">
        <v>6.1074000000000002</v>
      </c>
    </row>
    <row r="968" spans="1:53">
      <c r="A968" s="92">
        <v>0.39750000000000002</v>
      </c>
      <c r="B968" s="92">
        <v>1.2428999999999999</v>
      </c>
      <c r="D968" s="92">
        <v>6.0677000000000003</v>
      </c>
      <c r="H968" s="92">
        <v>0.45179999999999998</v>
      </c>
      <c r="I968" s="92">
        <v>1.345</v>
      </c>
      <c r="K968" s="92">
        <v>0.50800000000000001</v>
      </c>
      <c r="L968" s="92">
        <v>1.4713000000000001</v>
      </c>
      <c r="M968" s="92">
        <v>3.4441000000000002</v>
      </c>
      <c r="N968" s="92">
        <v>0.43020000000000003</v>
      </c>
      <c r="O968" s="92">
        <v>1.3173999999999999</v>
      </c>
      <c r="Q968" s="92">
        <v>1.3496999999999999</v>
      </c>
      <c r="R968" s="92">
        <v>3.1745000000000001</v>
      </c>
      <c r="AA968" s="92">
        <v>0.3498</v>
      </c>
      <c r="AB968" s="92">
        <v>1.1537999999999999</v>
      </c>
      <c r="AC968" s="92">
        <v>2.4085000000000001</v>
      </c>
      <c r="AD968" s="92">
        <v>5.3666</v>
      </c>
      <c r="AH968" s="92">
        <v>0.40799999999999997</v>
      </c>
      <c r="AI968" s="92">
        <v>1.2603</v>
      </c>
      <c r="AK968" s="92">
        <v>0.44640000000000002</v>
      </c>
      <c r="AL968" s="92">
        <v>1.3489</v>
      </c>
      <c r="AN968" s="92">
        <v>0.39140000000000003</v>
      </c>
      <c r="AO968" s="92">
        <v>1.2392000000000001</v>
      </c>
      <c r="AP968" s="92">
        <v>2.5954000000000002</v>
      </c>
      <c r="AQ968" s="92">
        <v>1.264</v>
      </c>
      <c r="AR968" s="92">
        <v>3.0068999999999999</v>
      </c>
      <c r="AX968" s="92">
        <v>2.3033999999999999</v>
      </c>
      <c r="AY968" s="92">
        <v>2.5179</v>
      </c>
      <c r="BA968" s="92">
        <v>6.1098999999999997</v>
      </c>
    </row>
    <row r="969" spans="1:53">
      <c r="A969" s="92">
        <v>0.3977</v>
      </c>
      <c r="B969" s="92">
        <v>1.2433000000000001</v>
      </c>
      <c r="D969" s="92">
        <v>6.0696000000000003</v>
      </c>
      <c r="H969" s="92">
        <v>0.45200000000000001</v>
      </c>
      <c r="I969" s="92">
        <v>1.3454999999999999</v>
      </c>
      <c r="K969" s="92">
        <v>0.50829999999999997</v>
      </c>
      <c r="L969" s="92">
        <v>1.4719</v>
      </c>
      <c r="M969" s="92">
        <v>3.4453</v>
      </c>
      <c r="N969" s="92">
        <v>0.4304</v>
      </c>
      <c r="O969" s="92">
        <v>1.3179000000000001</v>
      </c>
      <c r="Q969" s="92">
        <v>1.3502000000000001</v>
      </c>
      <c r="R969" s="92">
        <v>3.1755</v>
      </c>
      <c r="AA969" s="92">
        <v>0.35</v>
      </c>
      <c r="AB969" s="92">
        <v>1.1543000000000001</v>
      </c>
      <c r="AC969" s="92">
        <v>2.4093</v>
      </c>
      <c r="AD969" s="92">
        <v>5.3682999999999996</v>
      </c>
      <c r="AH969" s="92">
        <v>0.4083</v>
      </c>
      <c r="AI969" s="92">
        <v>1.2607999999999999</v>
      </c>
      <c r="AK969" s="92">
        <v>0.44669999999999999</v>
      </c>
      <c r="AL969" s="92">
        <v>1.3493999999999999</v>
      </c>
      <c r="AN969" s="92">
        <v>0.39169999999999999</v>
      </c>
      <c r="AO969" s="92">
        <v>1.2397</v>
      </c>
      <c r="AP969" s="92">
        <v>2.5964</v>
      </c>
      <c r="AQ969" s="92">
        <v>1.2645</v>
      </c>
      <c r="AR969" s="92">
        <v>3.0078</v>
      </c>
      <c r="AX969" s="92">
        <v>2.3043999999999998</v>
      </c>
      <c r="AY969" s="92">
        <v>2.5190000000000001</v>
      </c>
      <c r="BA969" s="92">
        <v>6.1123000000000003</v>
      </c>
    </row>
    <row r="970" spans="1:53">
      <c r="A970" s="92">
        <v>0.39800000000000002</v>
      </c>
      <c r="B970" s="92">
        <v>1.2438</v>
      </c>
      <c r="D970" s="92">
        <v>6.0715000000000003</v>
      </c>
      <c r="H970" s="92">
        <v>0.45229999999999998</v>
      </c>
      <c r="I970" s="92">
        <v>1.3460000000000001</v>
      </c>
      <c r="K970" s="92">
        <v>0.50860000000000005</v>
      </c>
      <c r="L970" s="92">
        <v>1.4724999999999999</v>
      </c>
      <c r="M970" s="92">
        <v>3.4464999999999999</v>
      </c>
      <c r="N970" s="92">
        <v>0.43070000000000003</v>
      </c>
      <c r="O970" s="92">
        <v>1.3185</v>
      </c>
      <c r="Q970" s="92">
        <v>1.3507</v>
      </c>
      <c r="R970" s="92">
        <v>3.1764999999999999</v>
      </c>
      <c r="AA970" s="92">
        <v>0.35020000000000001</v>
      </c>
      <c r="AB970" s="92">
        <v>1.1547000000000001</v>
      </c>
      <c r="AC970" s="92">
        <v>2.4102000000000001</v>
      </c>
      <c r="AD970" s="92">
        <v>5.3700999999999999</v>
      </c>
      <c r="AH970" s="92">
        <v>0.40849999999999997</v>
      </c>
      <c r="AI970" s="92">
        <v>1.2613000000000001</v>
      </c>
      <c r="AK970" s="92">
        <v>0.44690000000000002</v>
      </c>
      <c r="AL970" s="92">
        <v>1.35</v>
      </c>
      <c r="AN970" s="92">
        <v>0.39190000000000003</v>
      </c>
      <c r="AO970" s="92">
        <v>1.2402</v>
      </c>
      <c r="AP970" s="92">
        <v>2.5973999999999999</v>
      </c>
      <c r="AQ970" s="92">
        <v>1.2648999999999999</v>
      </c>
      <c r="AR970" s="92">
        <v>3.0087999999999999</v>
      </c>
      <c r="AX970" s="92">
        <v>2.3052999999999999</v>
      </c>
      <c r="AY970" s="92">
        <v>2.5200999999999998</v>
      </c>
      <c r="BA970" s="92">
        <v>6.1147</v>
      </c>
    </row>
    <row r="971" spans="1:53">
      <c r="A971" s="92">
        <v>0.3982</v>
      </c>
      <c r="B971" s="92">
        <v>1.2443</v>
      </c>
      <c r="D971" s="92">
        <v>6.0734000000000004</v>
      </c>
      <c r="H971" s="92">
        <v>0.45250000000000001</v>
      </c>
      <c r="I971" s="92">
        <v>1.3466</v>
      </c>
      <c r="K971" s="92">
        <v>0.50890000000000002</v>
      </c>
      <c r="L971" s="92">
        <v>1.4731000000000001</v>
      </c>
      <c r="M971" s="92">
        <v>3.4477000000000002</v>
      </c>
      <c r="N971" s="92">
        <v>0.43090000000000001</v>
      </c>
      <c r="O971" s="92">
        <v>1.319</v>
      </c>
      <c r="Q971" s="92">
        <v>1.3512</v>
      </c>
      <c r="R971" s="92">
        <v>3.1775000000000002</v>
      </c>
      <c r="AA971" s="92">
        <v>0.35049999999999998</v>
      </c>
      <c r="AB971" s="92">
        <v>1.1551</v>
      </c>
      <c r="AC971" s="92">
        <v>2.411</v>
      </c>
      <c r="AD971" s="92">
        <v>5.3718000000000004</v>
      </c>
      <c r="AH971" s="92">
        <v>0.40870000000000001</v>
      </c>
      <c r="AI971" s="92">
        <v>1.2618</v>
      </c>
      <c r="AK971" s="92">
        <v>0.44719999999999999</v>
      </c>
      <c r="AL971" s="92">
        <v>1.3505</v>
      </c>
      <c r="AN971" s="92">
        <v>0.3921</v>
      </c>
      <c r="AO971" s="92">
        <v>1.2406999999999999</v>
      </c>
      <c r="AP971" s="92">
        <v>2.5983999999999998</v>
      </c>
      <c r="AQ971" s="92">
        <v>1.2654000000000001</v>
      </c>
      <c r="AR971" s="92">
        <v>3.0097</v>
      </c>
      <c r="AX971" s="92">
        <v>2.3062999999999998</v>
      </c>
      <c r="AY971" s="92">
        <v>2.5211000000000001</v>
      </c>
      <c r="BA971" s="92">
        <v>6.1170999999999998</v>
      </c>
    </row>
    <row r="972" spans="1:53">
      <c r="A972" s="92">
        <v>0.39839999999999998</v>
      </c>
      <c r="B972" s="92">
        <v>1.2446999999999999</v>
      </c>
      <c r="D972" s="92">
        <v>6.0753000000000004</v>
      </c>
      <c r="H972" s="92">
        <v>0.45279999999999998</v>
      </c>
      <c r="I972" s="92">
        <v>1.3471</v>
      </c>
      <c r="K972" s="92">
        <v>0.50919999999999999</v>
      </c>
      <c r="L972" s="92">
        <v>1.4737</v>
      </c>
      <c r="M972" s="92">
        <v>3.4489000000000001</v>
      </c>
      <c r="N972" s="92">
        <v>0.43120000000000003</v>
      </c>
      <c r="O972" s="92">
        <v>1.3194999999999999</v>
      </c>
      <c r="Q972" s="92">
        <v>1.3516999999999999</v>
      </c>
      <c r="R972" s="92">
        <v>3.1785000000000001</v>
      </c>
      <c r="AA972" s="92">
        <v>0.35070000000000001</v>
      </c>
      <c r="AB972" s="92">
        <v>1.1556</v>
      </c>
      <c r="AC972" s="92">
        <v>2.4119000000000002</v>
      </c>
      <c r="AD972" s="92">
        <v>5.3734999999999999</v>
      </c>
      <c r="AH972" s="92">
        <v>0.40899999999999997</v>
      </c>
      <c r="AI972" s="92">
        <v>1.2623</v>
      </c>
      <c r="AK972" s="92">
        <v>0.44750000000000001</v>
      </c>
      <c r="AL972" s="92">
        <v>1.3511</v>
      </c>
      <c r="AN972" s="92">
        <v>0.39240000000000003</v>
      </c>
      <c r="AO972" s="92">
        <v>1.2412000000000001</v>
      </c>
      <c r="AP972" s="92">
        <v>2.5992999999999999</v>
      </c>
      <c r="AQ972" s="92">
        <v>1.2659</v>
      </c>
      <c r="AR972" s="92">
        <v>3.0106999999999999</v>
      </c>
      <c r="AX972" s="92">
        <v>2.3071999999999999</v>
      </c>
      <c r="AY972" s="92">
        <v>2.5222000000000002</v>
      </c>
      <c r="BA972" s="92">
        <v>6.1196000000000002</v>
      </c>
    </row>
    <row r="973" spans="1:53">
      <c r="A973" s="92">
        <v>0.3987</v>
      </c>
      <c r="B973" s="92">
        <v>1.2452000000000001</v>
      </c>
      <c r="D973" s="92">
        <v>6.0772000000000004</v>
      </c>
      <c r="H973" s="92">
        <v>0.45300000000000001</v>
      </c>
      <c r="I973" s="92">
        <v>1.3475999999999999</v>
      </c>
      <c r="K973" s="92">
        <v>0.50949999999999995</v>
      </c>
      <c r="L973" s="92">
        <v>1.4742999999999999</v>
      </c>
      <c r="M973" s="92">
        <v>3.4500999999999999</v>
      </c>
      <c r="N973" s="92">
        <v>0.43149999999999999</v>
      </c>
      <c r="O973" s="92">
        <v>1.32</v>
      </c>
      <c r="Q973" s="92">
        <v>1.3522000000000001</v>
      </c>
      <c r="R973" s="92">
        <v>3.1795</v>
      </c>
      <c r="AA973" s="92">
        <v>0.35089999999999999</v>
      </c>
      <c r="AB973" s="92">
        <v>1.1559999999999999</v>
      </c>
      <c r="AC973" s="92">
        <v>2.4127000000000001</v>
      </c>
      <c r="AD973" s="92">
        <v>5.3752000000000004</v>
      </c>
      <c r="AH973" s="92">
        <v>0.40920000000000001</v>
      </c>
      <c r="AI973" s="92">
        <v>1.2627999999999999</v>
      </c>
      <c r="AK973" s="92">
        <v>0.44769999999999999</v>
      </c>
      <c r="AL973" s="92">
        <v>1.3515999999999999</v>
      </c>
      <c r="AN973" s="92">
        <v>0.3926</v>
      </c>
      <c r="AO973" s="92">
        <v>1.2417</v>
      </c>
      <c r="AP973" s="92">
        <v>3.0003000000000002</v>
      </c>
      <c r="AQ973" s="92">
        <v>1.2663</v>
      </c>
      <c r="AR973" s="92">
        <v>3.0116000000000001</v>
      </c>
      <c r="AX973" s="92">
        <v>2.3081999999999998</v>
      </c>
      <c r="AY973" s="92">
        <v>2.5232999999999999</v>
      </c>
      <c r="BA973" s="92">
        <v>6.1219999999999999</v>
      </c>
    </row>
    <row r="974" spans="1:53">
      <c r="A974" s="92">
        <v>0.39889999999999998</v>
      </c>
      <c r="B974" s="92">
        <v>1.2457</v>
      </c>
      <c r="D974" s="92">
        <v>6.0791000000000004</v>
      </c>
      <c r="H974" s="92">
        <v>0.45329999999999998</v>
      </c>
      <c r="I974" s="92">
        <v>1.3481000000000001</v>
      </c>
      <c r="K974" s="92">
        <v>0.50980000000000003</v>
      </c>
      <c r="L974" s="92">
        <v>1.4749000000000001</v>
      </c>
      <c r="M974" s="92">
        <v>3.4512999999999998</v>
      </c>
      <c r="N974" s="92">
        <v>0.43169999999999997</v>
      </c>
      <c r="O974" s="92">
        <v>1.3205</v>
      </c>
      <c r="Q974" s="92">
        <v>1.3527</v>
      </c>
      <c r="R974" s="92">
        <v>3.1804999999999999</v>
      </c>
      <c r="AA974" s="92">
        <v>0.35110000000000002</v>
      </c>
      <c r="AB974" s="92">
        <v>1.1564000000000001</v>
      </c>
      <c r="AC974" s="92">
        <v>2.4136000000000002</v>
      </c>
      <c r="AD974" s="92">
        <v>5.3769999999999998</v>
      </c>
      <c r="AH974" s="92">
        <v>0.40939999999999999</v>
      </c>
      <c r="AI974" s="92">
        <v>1.2633000000000001</v>
      </c>
      <c r="AK974" s="92">
        <v>0.44800000000000001</v>
      </c>
      <c r="AL974" s="92">
        <v>1.3522000000000001</v>
      </c>
      <c r="AN974" s="92">
        <v>0.39290000000000003</v>
      </c>
      <c r="AO974" s="92">
        <v>1.2422</v>
      </c>
      <c r="AP974" s="92">
        <v>3.0013000000000001</v>
      </c>
      <c r="AQ974" s="92">
        <v>1.2667999999999999</v>
      </c>
      <c r="AR974" s="92">
        <v>3.0125999999999999</v>
      </c>
      <c r="AX974" s="92">
        <v>2.3090999999999999</v>
      </c>
      <c r="AY974" s="92">
        <v>2.5244</v>
      </c>
      <c r="BA974" s="92">
        <v>6.1243999999999996</v>
      </c>
    </row>
    <row r="975" spans="1:53">
      <c r="A975" s="92">
        <v>0.39910000000000001</v>
      </c>
      <c r="B975" s="92">
        <v>1.2461</v>
      </c>
      <c r="D975" s="92">
        <v>6.0808999999999997</v>
      </c>
      <c r="H975" s="92">
        <v>0.4536</v>
      </c>
      <c r="I975" s="92">
        <v>1.3486</v>
      </c>
      <c r="K975" s="92">
        <v>0.51019999999999999</v>
      </c>
      <c r="L975" s="92">
        <v>1.4755</v>
      </c>
      <c r="M975" s="92">
        <v>3.4525000000000001</v>
      </c>
      <c r="N975" s="92">
        <v>0.432</v>
      </c>
      <c r="O975" s="92">
        <v>1.321</v>
      </c>
      <c r="Q975" s="92">
        <v>1.3532</v>
      </c>
      <c r="R975" s="92">
        <v>3.1815000000000002</v>
      </c>
      <c r="AA975" s="92">
        <v>0.3513</v>
      </c>
      <c r="AB975" s="92">
        <v>1.1568000000000001</v>
      </c>
      <c r="AC975" s="92">
        <v>2.4144999999999999</v>
      </c>
      <c r="AD975" s="92">
        <v>5.3787000000000003</v>
      </c>
      <c r="AH975" s="92">
        <v>0.40970000000000001</v>
      </c>
      <c r="AI975" s="92">
        <v>1.2638</v>
      </c>
      <c r="AK975" s="92">
        <v>0.44829999999999998</v>
      </c>
      <c r="AL975" s="92">
        <v>1.3527</v>
      </c>
      <c r="AN975" s="92">
        <v>0.3931</v>
      </c>
      <c r="AO975" s="92">
        <v>1.2426999999999999</v>
      </c>
      <c r="AP975" s="92">
        <v>3.0023</v>
      </c>
      <c r="AQ975" s="92">
        <v>1.2673000000000001</v>
      </c>
      <c r="AR975" s="92">
        <v>3.0135000000000001</v>
      </c>
      <c r="AX975" s="92">
        <v>2.3100999999999998</v>
      </c>
      <c r="AY975" s="92">
        <v>2.5255000000000001</v>
      </c>
      <c r="BA975" s="92">
        <v>6.1269</v>
      </c>
    </row>
    <row r="976" spans="1:53">
      <c r="A976" s="92">
        <v>0.39929999999999999</v>
      </c>
      <c r="B976" s="92">
        <v>1.2465999999999999</v>
      </c>
      <c r="D976" s="92">
        <v>6.0827999999999998</v>
      </c>
      <c r="H976" s="92">
        <v>0.45379999999999998</v>
      </c>
      <c r="I976" s="92">
        <v>1.3492</v>
      </c>
      <c r="K976" s="92">
        <v>0.51049999999999995</v>
      </c>
      <c r="L976" s="92">
        <v>1.4762</v>
      </c>
      <c r="M976" s="92">
        <v>3.4537</v>
      </c>
      <c r="N976" s="92">
        <v>0.43219999999999997</v>
      </c>
      <c r="O976" s="92">
        <v>1.3214999999999999</v>
      </c>
      <c r="Q976" s="92">
        <v>1.3536999999999999</v>
      </c>
      <c r="R976" s="92">
        <v>3.1825000000000001</v>
      </c>
      <c r="AA976" s="92">
        <v>0.35149999999999998</v>
      </c>
      <c r="AB976" s="92">
        <v>1.1573</v>
      </c>
      <c r="AC976" s="92">
        <v>2.4152999999999998</v>
      </c>
      <c r="AD976" s="92">
        <v>5.3803999999999998</v>
      </c>
      <c r="AH976" s="92">
        <v>0.40989999999999999</v>
      </c>
      <c r="AI976" s="92">
        <v>1.2643</v>
      </c>
      <c r="AK976" s="92">
        <v>0.44850000000000001</v>
      </c>
      <c r="AL976" s="92">
        <v>1.3532999999999999</v>
      </c>
      <c r="AN976" s="92">
        <v>0.39340000000000003</v>
      </c>
      <c r="AO976" s="92">
        <v>1.2432000000000001</v>
      </c>
      <c r="AP976" s="92">
        <v>3.0032999999999999</v>
      </c>
      <c r="AQ976" s="92">
        <v>1.2677</v>
      </c>
      <c r="AR976" s="92">
        <v>3.0145</v>
      </c>
      <c r="AX976" s="92">
        <v>2.3109999999999999</v>
      </c>
      <c r="AY976" s="92">
        <v>2.5266000000000002</v>
      </c>
      <c r="BA976" s="92">
        <v>6.1292999999999997</v>
      </c>
    </row>
    <row r="977" spans="1:53">
      <c r="A977" s="92">
        <v>0.39960000000000001</v>
      </c>
      <c r="B977" s="92">
        <v>1.2471000000000001</v>
      </c>
      <c r="D977" s="92">
        <v>6.0846999999999998</v>
      </c>
      <c r="H977" s="92">
        <v>0.4541</v>
      </c>
      <c r="I977" s="92">
        <v>1.3496999999999999</v>
      </c>
      <c r="K977" s="92">
        <v>0.51080000000000003</v>
      </c>
      <c r="L977" s="92">
        <v>1.4767999999999999</v>
      </c>
      <c r="M977" s="92">
        <v>3.4548999999999999</v>
      </c>
      <c r="N977" s="92">
        <v>0.4325</v>
      </c>
      <c r="O977" s="92">
        <v>1.3220000000000001</v>
      </c>
      <c r="Q977" s="92">
        <v>1.3542000000000001</v>
      </c>
      <c r="R977" s="92">
        <v>3.1835</v>
      </c>
      <c r="AA977" s="92">
        <v>0.35170000000000001</v>
      </c>
      <c r="AB977" s="92">
        <v>1.1577</v>
      </c>
      <c r="AC977" s="92">
        <v>2.4161999999999999</v>
      </c>
      <c r="AD977" s="92">
        <v>5.3821000000000003</v>
      </c>
      <c r="AH977" s="92">
        <v>0.41020000000000001</v>
      </c>
      <c r="AI977" s="92">
        <v>1.2647999999999999</v>
      </c>
      <c r="AK977" s="92">
        <v>0.44879999999999998</v>
      </c>
      <c r="AL977" s="92">
        <v>1.3537999999999999</v>
      </c>
      <c r="AN977" s="92">
        <v>0.39360000000000001</v>
      </c>
      <c r="AO977" s="92">
        <v>1.2437</v>
      </c>
      <c r="AP977" s="92">
        <v>3.0043000000000002</v>
      </c>
      <c r="AQ977" s="92">
        <v>1.2682</v>
      </c>
      <c r="AR977" s="92">
        <v>3.0154000000000001</v>
      </c>
      <c r="AX977" s="92">
        <v>2.3119999999999998</v>
      </c>
      <c r="AY977" s="92">
        <v>2.5276999999999998</v>
      </c>
      <c r="BA977" s="92">
        <v>6.1318000000000001</v>
      </c>
    </row>
    <row r="978" spans="1:53">
      <c r="A978" s="92">
        <v>0.39979999999999999</v>
      </c>
      <c r="B978" s="92">
        <v>1.2475000000000001</v>
      </c>
      <c r="D978" s="92">
        <v>6.0865999999999998</v>
      </c>
      <c r="H978" s="92">
        <v>0.45429999999999998</v>
      </c>
      <c r="I978" s="92">
        <v>1.3502000000000001</v>
      </c>
      <c r="K978" s="92">
        <v>0.5111</v>
      </c>
      <c r="L978" s="92">
        <v>1.4774</v>
      </c>
      <c r="M978" s="92">
        <v>3.4561000000000002</v>
      </c>
      <c r="N978" s="92">
        <v>0.43269999999999997</v>
      </c>
      <c r="O978" s="92">
        <v>1.3225</v>
      </c>
      <c r="Q978" s="92">
        <v>1.3547</v>
      </c>
      <c r="R978" s="92">
        <v>3.1844999999999999</v>
      </c>
      <c r="AA978" s="92">
        <v>0.35189999999999999</v>
      </c>
      <c r="AB978" s="92">
        <v>1.1580999999999999</v>
      </c>
      <c r="AC978" s="92">
        <v>2.4169999999999998</v>
      </c>
      <c r="AD978" s="92">
        <v>5.3838999999999997</v>
      </c>
      <c r="AH978" s="92">
        <v>0.41039999999999999</v>
      </c>
      <c r="AI978" s="92">
        <v>1.2653000000000001</v>
      </c>
      <c r="AK978" s="92">
        <v>0.4491</v>
      </c>
      <c r="AL978" s="92">
        <v>1.3543000000000001</v>
      </c>
      <c r="AN978" s="92">
        <v>0.39379999999999998</v>
      </c>
      <c r="AO978" s="92">
        <v>1.2442</v>
      </c>
      <c r="AP978" s="92">
        <v>3.0053000000000001</v>
      </c>
      <c r="AQ978" s="92">
        <v>1.2686999999999999</v>
      </c>
      <c r="AR978" s="92">
        <v>3.0164</v>
      </c>
      <c r="AX978" s="92">
        <v>2.3130000000000002</v>
      </c>
      <c r="AY978" s="92">
        <v>2.5287999999999999</v>
      </c>
      <c r="BA978" s="92">
        <v>6.1341999999999999</v>
      </c>
    </row>
    <row r="979" spans="1:53">
      <c r="A979" s="92">
        <v>0.4</v>
      </c>
      <c r="B979" s="92">
        <v>1.248</v>
      </c>
      <c r="D979" s="92">
        <v>6.0884999999999998</v>
      </c>
      <c r="H979" s="92">
        <v>0.4546</v>
      </c>
      <c r="I979" s="92">
        <v>1.3507</v>
      </c>
      <c r="K979" s="92">
        <v>0.51139999999999997</v>
      </c>
      <c r="L979" s="92">
        <v>1.478</v>
      </c>
      <c r="M979" s="92">
        <v>3.4573</v>
      </c>
      <c r="N979" s="92">
        <v>0.433</v>
      </c>
      <c r="O979" s="92">
        <v>1.3230999999999999</v>
      </c>
      <c r="Q979" s="92">
        <v>1.3552</v>
      </c>
      <c r="R979" s="92">
        <v>3.1855000000000002</v>
      </c>
      <c r="AA979" s="92">
        <v>0.35210000000000002</v>
      </c>
      <c r="AB979" s="92">
        <v>1.1586000000000001</v>
      </c>
      <c r="AC979" s="92">
        <v>2.4178999999999999</v>
      </c>
      <c r="AD979" s="92">
        <v>5.3856000000000002</v>
      </c>
      <c r="AH979" s="92">
        <v>0.41060000000000002</v>
      </c>
      <c r="AI979" s="92">
        <v>1.2658</v>
      </c>
      <c r="AK979" s="92">
        <v>0.44929999999999998</v>
      </c>
      <c r="AL979" s="92">
        <v>1.3549</v>
      </c>
      <c r="AN979" s="92">
        <v>0.39410000000000001</v>
      </c>
      <c r="AO979" s="92">
        <v>1.2446999999999999</v>
      </c>
      <c r="AP979" s="92">
        <v>3.0062000000000002</v>
      </c>
      <c r="AQ979" s="92">
        <v>1.2690999999999999</v>
      </c>
      <c r="AR979" s="92">
        <v>3.0173000000000001</v>
      </c>
      <c r="AX979" s="92">
        <v>2.3138999999999998</v>
      </c>
      <c r="AY979" s="92">
        <v>2.5299</v>
      </c>
      <c r="BA979" s="92">
        <v>6.1367000000000003</v>
      </c>
    </row>
    <row r="980" spans="1:53">
      <c r="A980" s="92">
        <v>0.40029999999999999</v>
      </c>
      <c r="B980" s="92">
        <v>1.2484999999999999</v>
      </c>
      <c r="D980" s="92">
        <v>6.0903999999999998</v>
      </c>
      <c r="H980" s="92">
        <v>0.45479999999999998</v>
      </c>
      <c r="I980" s="92">
        <v>1.3512999999999999</v>
      </c>
      <c r="K980" s="92">
        <v>0.51170000000000004</v>
      </c>
      <c r="L980" s="92">
        <v>1.4785999999999999</v>
      </c>
      <c r="M980" s="92">
        <v>3.4584999999999999</v>
      </c>
      <c r="N980" s="92">
        <v>0.43319999999999997</v>
      </c>
      <c r="O980" s="92">
        <v>1.3236000000000001</v>
      </c>
      <c r="Q980" s="92">
        <v>1.3556999999999999</v>
      </c>
      <c r="R980" s="92">
        <v>3.1865000000000001</v>
      </c>
      <c r="AA980" s="92">
        <v>0.3523</v>
      </c>
      <c r="AB980" s="92">
        <v>1.159</v>
      </c>
      <c r="AC980" s="92">
        <v>2.4188000000000001</v>
      </c>
      <c r="AD980" s="92">
        <v>5.3872999999999998</v>
      </c>
      <c r="AH980" s="92">
        <v>0.41089999999999999</v>
      </c>
      <c r="AI980" s="92">
        <v>1.2663</v>
      </c>
      <c r="AK980" s="92">
        <v>0.4496</v>
      </c>
      <c r="AL980" s="92">
        <v>1.3553999999999999</v>
      </c>
      <c r="AN980" s="92">
        <v>0.39429999999999998</v>
      </c>
      <c r="AO980" s="92">
        <v>1.2452000000000001</v>
      </c>
      <c r="AP980" s="92">
        <v>3.0072000000000001</v>
      </c>
      <c r="AQ980" s="92">
        <v>1.2696000000000001</v>
      </c>
      <c r="AR980" s="92">
        <v>3.0183</v>
      </c>
      <c r="AX980" s="92">
        <v>2.3149000000000002</v>
      </c>
      <c r="AY980" s="92">
        <v>2.5310000000000001</v>
      </c>
      <c r="BA980" s="92">
        <v>6.1391</v>
      </c>
    </row>
    <row r="981" spans="1:53">
      <c r="A981" s="92">
        <v>0.40050000000000002</v>
      </c>
      <c r="B981" s="92">
        <v>1.2488999999999999</v>
      </c>
      <c r="D981" s="92">
        <v>6.0922999999999998</v>
      </c>
      <c r="H981" s="92">
        <v>0.4551</v>
      </c>
      <c r="I981" s="92">
        <v>1.3517999999999999</v>
      </c>
      <c r="K981" s="92">
        <v>0.51200000000000001</v>
      </c>
      <c r="L981" s="92">
        <v>1.4792000000000001</v>
      </c>
      <c r="M981" s="92">
        <v>3.4597000000000002</v>
      </c>
      <c r="N981" s="92">
        <v>0.4335</v>
      </c>
      <c r="O981" s="92">
        <v>1.3241000000000001</v>
      </c>
      <c r="Q981" s="92">
        <v>1.3562000000000001</v>
      </c>
      <c r="R981" s="92">
        <v>3.1875</v>
      </c>
      <c r="AA981" s="92">
        <v>0.35249999999999998</v>
      </c>
      <c r="AB981" s="92">
        <v>1.1594</v>
      </c>
      <c r="AC981" s="92">
        <v>2.4196</v>
      </c>
      <c r="AD981" s="92">
        <v>5.3891</v>
      </c>
      <c r="AH981" s="92">
        <v>0.41110000000000002</v>
      </c>
      <c r="AI981" s="92">
        <v>1.2667999999999999</v>
      </c>
      <c r="AK981" s="92">
        <v>0.44990000000000002</v>
      </c>
      <c r="AL981" s="92">
        <v>1.3560000000000001</v>
      </c>
      <c r="AN981" s="92">
        <v>0.39460000000000001</v>
      </c>
      <c r="AO981" s="92">
        <v>1.2457</v>
      </c>
      <c r="AP981" s="92">
        <v>3.0082</v>
      </c>
      <c r="AQ981" s="92">
        <v>1.2701</v>
      </c>
      <c r="AR981" s="92">
        <v>3.0192999999999999</v>
      </c>
      <c r="AX981" s="92">
        <v>2.3157999999999999</v>
      </c>
      <c r="AY981" s="92">
        <v>2.5320999999999998</v>
      </c>
      <c r="BA981" s="92">
        <v>6.1416000000000004</v>
      </c>
    </row>
    <row r="982" spans="1:53">
      <c r="A982" s="92">
        <v>0.4007</v>
      </c>
      <c r="B982" s="92">
        <v>1.2494000000000001</v>
      </c>
      <c r="D982" s="92">
        <v>6.0942999999999996</v>
      </c>
      <c r="H982" s="92">
        <v>0.45529999999999998</v>
      </c>
      <c r="I982" s="92">
        <v>1.3523000000000001</v>
      </c>
      <c r="K982" s="92">
        <v>0.51229999999999998</v>
      </c>
      <c r="L982" s="92">
        <v>1.4798</v>
      </c>
      <c r="M982" s="92">
        <v>3.4609000000000001</v>
      </c>
      <c r="N982" s="92">
        <v>0.43369999999999997</v>
      </c>
      <c r="O982" s="92">
        <v>1.3246</v>
      </c>
      <c r="Q982" s="92">
        <v>1.3567</v>
      </c>
      <c r="R982" s="92">
        <v>3.1884999999999999</v>
      </c>
      <c r="AA982" s="92">
        <v>0.35270000000000001</v>
      </c>
      <c r="AB982" s="92">
        <v>1.1598999999999999</v>
      </c>
      <c r="AC982" s="92">
        <v>2.4205000000000001</v>
      </c>
      <c r="AD982" s="92">
        <v>5.3907999999999996</v>
      </c>
      <c r="AH982" s="92">
        <v>0.4113</v>
      </c>
      <c r="AI982" s="92">
        <v>1.2673000000000001</v>
      </c>
      <c r="AK982" s="92">
        <v>0.4501</v>
      </c>
      <c r="AL982" s="92">
        <v>1.3565</v>
      </c>
      <c r="AN982" s="92">
        <v>0.39479999999999998</v>
      </c>
      <c r="AO982" s="92">
        <v>1.2462</v>
      </c>
      <c r="AP982" s="92">
        <v>3.0091999999999999</v>
      </c>
      <c r="AQ982" s="92">
        <v>1.2705</v>
      </c>
      <c r="AR982" s="92">
        <v>3.0202</v>
      </c>
      <c r="AX982" s="92">
        <v>2.3168000000000002</v>
      </c>
      <c r="AY982" s="92">
        <v>2.5331999999999999</v>
      </c>
      <c r="BA982" s="92">
        <v>6.1440000000000001</v>
      </c>
    </row>
    <row r="983" spans="1:53">
      <c r="A983" s="92">
        <v>0.40089999999999998</v>
      </c>
      <c r="B983" s="92">
        <v>1.2499</v>
      </c>
      <c r="D983" s="92">
        <v>6.0961999999999996</v>
      </c>
      <c r="H983" s="92">
        <v>0.4556</v>
      </c>
      <c r="I983" s="92">
        <v>1.3528</v>
      </c>
      <c r="K983" s="92">
        <v>0.51259999999999994</v>
      </c>
      <c r="L983" s="92">
        <v>1.4803999999999999</v>
      </c>
      <c r="M983" s="92">
        <v>3.4622000000000002</v>
      </c>
      <c r="N983" s="92">
        <v>0.434</v>
      </c>
      <c r="O983" s="92">
        <v>1.3250999999999999</v>
      </c>
      <c r="Q983" s="92">
        <v>1.3572</v>
      </c>
      <c r="R983" s="92">
        <v>3.1894999999999998</v>
      </c>
      <c r="AA983" s="92">
        <v>0.35289999999999999</v>
      </c>
      <c r="AB983" s="92">
        <v>1.1603000000000001</v>
      </c>
      <c r="AC983" s="92">
        <v>2.4214000000000002</v>
      </c>
      <c r="AD983" s="92">
        <v>5.3925000000000001</v>
      </c>
      <c r="AH983" s="92">
        <v>0.41160000000000002</v>
      </c>
      <c r="AI983" s="92">
        <v>1.2678</v>
      </c>
      <c r="AK983" s="92">
        <v>0.45040000000000002</v>
      </c>
      <c r="AL983" s="92">
        <v>1.3571</v>
      </c>
      <c r="AN983" s="92">
        <v>0.39510000000000001</v>
      </c>
      <c r="AO983" s="92">
        <v>1.2466999999999999</v>
      </c>
      <c r="AP983" s="92">
        <v>3.0102000000000002</v>
      </c>
      <c r="AQ983" s="92">
        <v>1.2709999999999999</v>
      </c>
      <c r="AR983" s="92">
        <v>3.0211999999999999</v>
      </c>
      <c r="AX983" s="92">
        <v>2.3178000000000001</v>
      </c>
      <c r="AY983" s="92">
        <v>2.5343</v>
      </c>
      <c r="BA983" s="92">
        <v>6.1464999999999996</v>
      </c>
    </row>
    <row r="984" spans="1:53">
      <c r="A984" s="92">
        <v>0.4012</v>
      </c>
      <c r="B984" s="92">
        <v>1.2504</v>
      </c>
      <c r="D984" s="92">
        <v>6.0980999999999996</v>
      </c>
      <c r="H984" s="92">
        <v>0.45579999999999998</v>
      </c>
      <c r="I984" s="92">
        <v>1.3533999999999999</v>
      </c>
      <c r="K984" s="92">
        <v>0.51290000000000002</v>
      </c>
      <c r="L984" s="92">
        <v>1.4811000000000001</v>
      </c>
      <c r="M984" s="92">
        <v>3.4634</v>
      </c>
      <c r="N984" s="92">
        <v>0.43430000000000002</v>
      </c>
      <c r="O984" s="92">
        <v>1.3255999999999999</v>
      </c>
      <c r="Q984" s="92">
        <v>1.3576999999999999</v>
      </c>
      <c r="R984" s="92">
        <v>3.1905000000000001</v>
      </c>
      <c r="AA984" s="92">
        <v>0.35320000000000001</v>
      </c>
      <c r="AB984" s="92">
        <v>1.1607000000000001</v>
      </c>
      <c r="AC984" s="92">
        <v>2.4222000000000001</v>
      </c>
      <c r="AD984" s="92">
        <v>5.3943000000000003</v>
      </c>
      <c r="AH984" s="92">
        <v>0.4118</v>
      </c>
      <c r="AI984" s="92">
        <v>1.2683</v>
      </c>
      <c r="AK984" s="92">
        <v>0.45069999999999999</v>
      </c>
      <c r="AL984" s="92">
        <v>1.3576999999999999</v>
      </c>
      <c r="AN984" s="92">
        <v>0.39529999999999998</v>
      </c>
      <c r="AO984" s="92">
        <v>1.2472000000000001</v>
      </c>
      <c r="AP984" s="92">
        <v>3.0112000000000001</v>
      </c>
      <c r="AQ984" s="92">
        <v>1.2715000000000001</v>
      </c>
      <c r="AR984" s="92">
        <v>3.0221</v>
      </c>
      <c r="AX984" s="92">
        <v>2.3187000000000002</v>
      </c>
      <c r="AY984" s="92">
        <v>2.5354000000000001</v>
      </c>
      <c r="BA984" s="92">
        <v>6.1489000000000003</v>
      </c>
    </row>
    <row r="985" spans="1:53">
      <c r="A985" s="92">
        <v>0.40139999999999998</v>
      </c>
      <c r="B985" s="92">
        <v>1.2507999999999999</v>
      </c>
      <c r="D985" s="92">
        <v>6.1</v>
      </c>
      <c r="H985" s="92">
        <v>0.45610000000000001</v>
      </c>
      <c r="I985" s="92">
        <v>1.3539000000000001</v>
      </c>
      <c r="K985" s="92">
        <v>0.51319999999999999</v>
      </c>
      <c r="L985" s="92">
        <v>1.4817</v>
      </c>
      <c r="M985" s="92">
        <v>3.4645999999999999</v>
      </c>
      <c r="N985" s="92">
        <v>0.4345</v>
      </c>
      <c r="O985" s="92">
        <v>1.3261000000000001</v>
      </c>
      <c r="Q985" s="92">
        <v>1.3582000000000001</v>
      </c>
      <c r="R985" s="92">
        <v>3.1915</v>
      </c>
      <c r="AA985" s="92">
        <v>0.35339999999999999</v>
      </c>
      <c r="AB985" s="92">
        <v>1.1612</v>
      </c>
      <c r="AC985" s="92">
        <v>2.4230999999999998</v>
      </c>
      <c r="AD985" s="92">
        <v>5.3959999999999999</v>
      </c>
      <c r="AH985" s="92">
        <v>0.41210000000000002</v>
      </c>
      <c r="AI985" s="92">
        <v>1.2687999999999999</v>
      </c>
      <c r="AK985" s="92">
        <v>0.45090000000000002</v>
      </c>
      <c r="AL985" s="92">
        <v>1.3582000000000001</v>
      </c>
      <c r="AN985" s="92">
        <v>0.39560000000000001</v>
      </c>
      <c r="AO985" s="92">
        <v>1.2477</v>
      </c>
      <c r="AP985" s="92">
        <v>3.0122</v>
      </c>
      <c r="AQ985" s="92">
        <v>1.272</v>
      </c>
      <c r="AR985" s="92">
        <v>3.0230999999999999</v>
      </c>
      <c r="AX985" s="92">
        <v>2.3197000000000001</v>
      </c>
      <c r="AY985" s="92">
        <v>2.5365000000000002</v>
      </c>
      <c r="BA985" s="92">
        <v>6.1513999999999998</v>
      </c>
    </row>
    <row r="986" spans="1:53">
      <c r="A986" s="92">
        <v>0.40160000000000001</v>
      </c>
      <c r="B986" s="92">
        <v>1.2513000000000001</v>
      </c>
      <c r="D986" s="92">
        <v>6.1018999999999997</v>
      </c>
      <c r="H986" s="92">
        <v>0.45629999999999998</v>
      </c>
      <c r="I986" s="92">
        <v>1.3544</v>
      </c>
      <c r="K986" s="92">
        <v>0.51349999999999996</v>
      </c>
      <c r="L986" s="92">
        <v>1.4823</v>
      </c>
      <c r="M986" s="92">
        <v>3.4658000000000002</v>
      </c>
      <c r="N986" s="92">
        <v>0.43480000000000002</v>
      </c>
      <c r="O986" s="92">
        <v>1.3267</v>
      </c>
      <c r="Q986" s="92">
        <v>1.3587</v>
      </c>
      <c r="R986" s="92">
        <v>3.1926000000000001</v>
      </c>
      <c r="AA986" s="92">
        <v>0.35360000000000003</v>
      </c>
      <c r="AB986" s="92">
        <v>1.1616</v>
      </c>
      <c r="AC986" s="92">
        <v>2.4239999999999999</v>
      </c>
      <c r="AD986" s="92">
        <v>5.3978000000000002</v>
      </c>
      <c r="AH986" s="92">
        <v>0.4123</v>
      </c>
      <c r="AI986" s="92">
        <v>1.2693000000000001</v>
      </c>
      <c r="AK986" s="92">
        <v>0.45119999999999999</v>
      </c>
      <c r="AL986" s="92">
        <v>1.3588</v>
      </c>
      <c r="AN986" s="92">
        <v>0.39579999999999999</v>
      </c>
      <c r="AO986" s="92">
        <v>1.2482</v>
      </c>
      <c r="AP986" s="92">
        <v>3.0131999999999999</v>
      </c>
      <c r="AQ986" s="92">
        <v>1.2724</v>
      </c>
      <c r="AR986" s="92">
        <v>3.0240999999999998</v>
      </c>
      <c r="AX986" s="92">
        <v>2.3207</v>
      </c>
      <c r="AY986" s="92">
        <v>2.5375999999999999</v>
      </c>
      <c r="BA986" s="92">
        <v>6.1539000000000001</v>
      </c>
    </row>
    <row r="987" spans="1:53">
      <c r="A987" s="92">
        <v>0.40189999999999998</v>
      </c>
      <c r="B987" s="92">
        <v>1.2518</v>
      </c>
      <c r="D987" s="92">
        <v>6.1037999999999997</v>
      </c>
      <c r="H987" s="92">
        <v>0.45660000000000001</v>
      </c>
      <c r="I987" s="92">
        <v>1.3549</v>
      </c>
      <c r="K987" s="92">
        <v>0.51380000000000003</v>
      </c>
      <c r="L987" s="92">
        <v>1.4829000000000001</v>
      </c>
      <c r="M987" s="92">
        <v>3.4670000000000001</v>
      </c>
      <c r="N987" s="92">
        <v>0.435</v>
      </c>
      <c r="O987" s="92">
        <v>1.3271999999999999</v>
      </c>
      <c r="Q987" s="92">
        <v>1.3592</v>
      </c>
      <c r="R987" s="92">
        <v>3.1936</v>
      </c>
      <c r="AA987" s="92">
        <v>0.3538</v>
      </c>
      <c r="AB987" s="92">
        <v>1.1619999999999999</v>
      </c>
      <c r="AC987" s="92">
        <v>2.4247999999999998</v>
      </c>
      <c r="AD987" s="92">
        <v>5.3994999999999997</v>
      </c>
      <c r="AH987" s="92">
        <v>0.41249999999999998</v>
      </c>
      <c r="AI987" s="92">
        <v>1.2698</v>
      </c>
      <c r="AK987" s="92">
        <v>0.45150000000000001</v>
      </c>
      <c r="AL987" s="92">
        <v>1.3593</v>
      </c>
      <c r="AN987" s="92">
        <v>0.39610000000000001</v>
      </c>
      <c r="AO987" s="92">
        <v>1.2486999999999999</v>
      </c>
      <c r="AP987" s="92">
        <v>3.0142000000000002</v>
      </c>
      <c r="AQ987" s="92">
        <v>1.2728999999999999</v>
      </c>
      <c r="AR987" s="92">
        <v>3.0249999999999999</v>
      </c>
      <c r="AX987" s="92">
        <v>2.3216000000000001</v>
      </c>
      <c r="AY987" s="92">
        <v>2.5387</v>
      </c>
      <c r="BA987" s="92">
        <v>6.1562999999999999</v>
      </c>
    </row>
    <row r="988" spans="1:53">
      <c r="A988" s="92">
        <v>0.40210000000000001</v>
      </c>
      <c r="B988" s="92">
        <v>1.2522</v>
      </c>
      <c r="D988" s="92">
        <v>6.1056999999999997</v>
      </c>
      <c r="H988" s="92">
        <v>0.45689999999999997</v>
      </c>
      <c r="I988" s="92">
        <v>1.3554999999999999</v>
      </c>
      <c r="K988" s="92">
        <v>0.5141</v>
      </c>
      <c r="L988" s="92">
        <v>1.4835</v>
      </c>
      <c r="M988" s="92">
        <v>3.4681999999999999</v>
      </c>
      <c r="N988" s="92">
        <v>0.43530000000000002</v>
      </c>
      <c r="O988" s="92">
        <v>1.3277000000000001</v>
      </c>
      <c r="Q988" s="92">
        <v>1.3596999999999999</v>
      </c>
      <c r="R988" s="92">
        <v>3.1945999999999999</v>
      </c>
      <c r="AA988" s="92">
        <v>0.35399999999999998</v>
      </c>
      <c r="AB988" s="92">
        <v>1.1625000000000001</v>
      </c>
      <c r="AC988" s="92">
        <v>2.4257</v>
      </c>
      <c r="AD988" s="92">
        <v>5.4013</v>
      </c>
      <c r="AH988" s="92">
        <v>0.4128</v>
      </c>
      <c r="AI988" s="92">
        <v>1.2703</v>
      </c>
      <c r="AK988" s="92">
        <v>0.45179999999999998</v>
      </c>
      <c r="AL988" s="92">
        <v>1.3599000000000001</v>
      </c>
      <c r="AN988" s="92">
        <v>0.39629999999999999</v>
      </c>
      <c r="AO988" s="92">
        <v>1.2492000000000001</v>
      </c>
      <c r="AP988" s="92">
        <v>3.0152000000000001</v>
      </c>
      <c r="AQ988" s="92">
        <v>1.2734000000000001</v>
      </c>
      <c r="AR988" s="92">
        <v>3.0259999999999998</v>
      </c>
      <c r="AX988" s="92">
        <v>2.3226</v>
      </c>
      <c r="AY988" s="92">
        <v>2.5398000000000001</v>
      </c>
      <c r="BA988" s="92">
        <v>6.1588000000000003</v>
      </c>
    </row>
    <row r="989" spans="1:53">
      <c r="A989" s="92">
        <v>0.40229999999999999</v>
      </c>
      <c r="B989" s="92">
        <v>1.2526999999999999</v>
      </c>
      <c r="D989" s="92">
        <v>6.1077000000000004</v>
      </c>
      <c r="H989" s="92">
        <v>0.45710000000000001</v>
      </c>
      <c r="I989" s="92">
        <v>1.3560000000000001</v>
      </c>
      <c r="K989" s="92">
        <v>0.51439999999999997</v>
      </c>
      <c r="L989" s="92">
        <v>1.4842</v>
      </c>
      <c r="M989" s="92">
        <v>3.4693999999999998</v>
      </c>
      <c r="N989" s="92">
        <v>0.4355</v>
      </c>
      <c r="O989" s="92">
        <v>1.3282</v>
      </c>
      <c r="Q989" s="92">
        <v>1.3602000000000001</v>
      </c>
      <c r="R989" s="92">
        <v>3.1956000000000002</v>
      </c>
      <c r="AA989" s="92">
        <v>0.35420000000000001</v>
      </c>
      <c r="AB989" s="92">
        <v>1.1629</v>
      </c>
      <c r="AC989" s="92">
        <v>2.4266000000000001</v>
      </c>
      <c r="AD989" s="92">
        <v>5.4029999999999996</v>
      </c>
      <c r="AH989" s="92">
        <v>0.41299999999999998</v>
      </c>
      <c r="AI989" s="92">
        <v>1.2707999999999999</v>
      </c>
      <c r="AK989" s="92">
        <v>0.45200000000000001</v>
      </c>
      <c r="AL989" s="92">
        <v>1.3604000000000001</v>
      </c>
      <c r="AN989" s="92">
        <v>0.39650000000000002</v>
      </c>
      <c r="AO989" s="92">
        <v>1.2497</v>
      </c>
      <c r="AP989" s="92">
        <v>3.0162</v>
      </c>
      <c r="AQ989" s="92">
        <v>1.2739</v>
      </c>
      <c r="AR989" s="92">
        <v>3.0270000000000001</v>
      </c>
      <c r="AX989" s="92">
        <v>2.3235999999999999</v>
      </c>
      <c r="AY989" s="92">
        <v>2.5409000000000002</v>
      </c>
      <c r="BA989" s="92">
        <v>6.1612999999999998</v>
      </c>
    </row>
    <row r="990" spans="1:53">
      <c r="A990" s="92">
        <v>0.40260000000000001</v>
      </c>
      <c r="B990" s="92">
        <v>1.2532000000000001</v>
      </c>
      <c r="D990" s="92">
        <v>6.1096000000000004</v>
      </c>
      <c r="H990" s="92">
        <v>0.45739999999999997</v>
      </c>
      <c r="I990" s="92">
        <v>1.3565</v>
      </c>
      <c r="K990" s="92">
        <v>0.51470000000000005</v>
      </c>
      <c r="L990" s="92">
        <v>1.4847999999999999</v>
      </c>
      <c r="M990" s="92">
        <v>3.4706999999999999</v>
      </c>
      <c r="N990" s="92">
        <v>0.43580000000000002</v>
      </c>
      <c r="O990" s="92">
        <v>1.3287</v>
      </c>
      <c r="Q990" s="92">
        <v>1.3607</v>
      </c>
      <c r="R990" s="92">
        <v>3.1966000000000001</v>
      </c>
      <c r="AA990" s="92">
        <v>0.35439999999999999</v>
      </c>
      <c r="AB990" s="92">
        <v>1.1633</v>
      </c>
      <c r="AC990" s="92">
        <v>2.4274</v>
      </c>
      <c r="AD990" s="92">
        <v>5.4047999999999998</v>
      </c>
      <c r="AH990" s="92">
        <v>0.4133</v>
      </c>
      <c r="AI990" s="92">
        <v>1.2713000000000001</v>
      </c>
      <c r="AK990" s="92">
        <v>0.45229999999999998</v>
      </c>
      <c r="AL990" s="92">
        <v>1.361</v>
      </c>
      <c r="AN990" s="92">
        <v>0.39679999999999999</v>
      </c>
      <c r="AO990" s="92">
        <v>1.2502</v>
      </c>
      <c r="AP990" s="92">
        <v>3.0171999999999999</v>
      </c>
      <c r="AQ990" s="92">
        <v>1.2743</v>
      </c>
      <c r="AR990" s="92">
        <v>3.0278999999999998</v>
      </c>
      <c r="AX990" s="92">
        <v>2.3246000000000002</v>
      </c>
      <c r="AY990" s="92">
        <v>2.5419999999999998</v>
      </c>
      <c r="BA990" s="92">
        <v>6.1637000000000004</v>
      </c>
    </row>
    <row r="991" spans="1:53">
      <c r="A991" s="92">
        <v>0.40279999999999999</v>
      </c>
      <c r="B991" s="92">
        <v>1.2537</v>
      </c>
      <c r="D991" s="92">
        <v>6.1115000000000004</v>
      </c>
      <c r="H991" s="92">
        <v>0.45760000000000001</v>
      </c>
      <c r="I991" s="92">
        <v>1.3571</v>
      </c>
      <c r="K991" s="92">
        <v>0.51500000000000001</v>
      </c>
      <c r="L991" s="92">
        <v>1.4854000000000001</v>
      </c>
      <c r="M991" s="92">
        <v>3.4719000000000002</v>
      </c>
      <c r="N991" s="92">
        <v>0.43609999999999999</v>
      </c>
      <c r="O991" s="92">
        <v>1.3291999999999999</v>
      </c>
      <c r="Q991" s="92">
        <v>1.3612</v>
      </c>
      <c r="R991" s="92">
        <v>3.1976</v>
      </c>
      <c r="AA991" s="92">
        <v>0.35460000000000003</v>
      </c>
      <c r="AB991" s="92">
        <v>1.1637999999999999</v>
      </c>
      <c r="AC991" s="92">
        <v>2.4283000000000001</v>
      </c>
      <c r="AD991" s="92">
        <v>5.4065000000000003</v>
      </c>
      <c r="AH991" s="92">
        <v>0.41349999999999998</v>
      </c>
      <c r="AI991" s="92">
        <v>1.2719</v>
      </c>
      <c r="AK991" s="92">
        <v>0.4526</v>
      </c>
      <c r="AL991" s="92">
        <v>1.3614999999999999</v>
      </c>
      <c r="AN991" s="92">
        <v>0.39700000000000002</v>
      </c>
      <c r="AO991" s="92">
        <v>1.2506999999999999</v>
      </c>
      <c r="AP991" s="92">
        <v>3.0182000000000002</v>
      </c>
      <c r="AQ991" s="92">
        <v>1.2747999999999999</v>
      </c>
      <c r="AR991" s="92">
        <v>3.0289000000000001</v>
      </c>
      <c r="AX991" s="92">
        <v>2.3254999999999999</v>
      </c>
      <c r="AY991" s="92">
        <v>2.5432000000000001</v>
      </c>
      <c r="BA991" s="92">
        <v>6.1661999999999999</v>
      </c>
    </row>
    <row r="992" spans="1:53">
      <c r="A992" s="92">
        <v>0.40300000000000002</v>
      </c>
      <c r="B992" s="92">
        <v>1.2541</v>
      </c>
      <c r="D992" s="92">
        <v>6.1134000000000004</v>
      </c>
      <c r="H992" s="92">
        <v>0.45789999999999997</v>
      </c>
      <c r="I992" s="92">
        <v>1.3575999999999999</v>
      </c>
      <c r="K992" s="92">
        <v>0.51529999999999998</v>
      </c>
      <c r="L992" s="92">
        <v>1.486</v>
      </c>
      <c r="M992" s="92">
        <v>3.4731000000000001</v>
      </c>
      <c r="N992" s="92">
        <v>0.43630000000000002</v>
      </c>
      <c r="O992" s="92">
        <v>1.3298000000000001</v>
      </c>
      <c r="Q992" s="92">
        <v>1.3616999999999999</v>
      </c>
      <c r="R992" s="92">
        <v>3.1987000000000001</v>
      </c>
      <c r="AA992" s="92">
        <v>0.3548</v>
      </c>
      <c r="AB992" s="92">
        <v>1.1641999999999999</v>
      </c>
      <c r="AC992" s="92">
        <v>2.4291999999999998</v>
      </c>
      <c r="AD992" s="92">
        <v>5.4082999999999997</v>
      </c>
      <c r="AH992" s="92">
        <v>0.41370000000000001</v>
      </c>
      <c r="AI992" s="92">
        <v>1.2724</v>
      </c>
      <c r="AK992" s="92">
        <v>0.45279999999999998</v>
      </c>
      <c r="AL992" s="92">
        <v>1.3621000000000001</v>
      </c>
      <c r="AN992" s="92">
        <v>0.39729999999999999</v>
      </c>
      <c r="AO992" s="92">
        <v>1.2512000000000001</v>
      </c>
      <c r="AP992" s="92">
        <v>3.0192000000000001</v>
      </c>
      <c r="AQ992" s="92">
        <v>1.2753000000000001</v>
      </c>
      <c r="AR992" s="92">
        <v>3.0299</v>
      </c>
      <c r="AX992" s="92">
        <v>2.3264999999999998</v>
      </c>
      <c r="AY992" s="92">
        <v>2.5442999999999998</v>
      </c>
      <c r="BA992" s="92">
        <v>6.1687000000000003</v>
      </c>
    </row>
    <row r="993" spans="1:53">
      <c r="A993" s="92">
        <v>0.40329999999999999</v>
      </c>
      <c r="B993" s="92">
        <v>1.2545999999999999</v>
      </c>
      <c r="D993" s="92">
        <v>6.1153000000000004</v>
      </c>
      <c r="H993" s="92">
        <v>0.45810000000000001</v>
      </c>
      <c r="I993" s="92">
        <v>1.3581000000000001</v>
      </c>
      <c r="K993" s="92">
        <v>0.51570000000000005</v>
      </c>
      <c r="L993" s="92">
        <v>1.4865999999999999</v>
      </c>
      <c r="M993" s="92">
        <v>3.4742999999999999</v>
      </c>
      <c r="N993" s="92">
        <v>0.43659999999999999</v>
      </c>
      <c r="O993" s="92">
        <v>1.3303</v>
      </c>
      <c r="Q993" s="92">
        <v>1.3622000000000001</v>
      </c>
      <c r="R993" s="92">
        <v>3.1997</v>
      </c>
      <c r="AA993" s="92">
        <v>0.35499999999999998</v>
      </c>
      <c r="AB993" s="92">
        <v>1.1646000000000001</v>
      </c>
      <c r="AC993" s="92">
        <v>2.4300000000000002</v>
      </c>
      <c r="AD993" s="92">
        <v>5.41</v>
      </c>
      <c r="AH993" s="92">
        <v>0.41399999999999998</v>
      </c>
      <c r="AI993" s="92">
        <v>1.2728999999999999</v>
      </c>
      <c r="AK993" s="92">
        <v>0.4531</v>
      </c>
      <c r="AL993" s="92">
        <v>1.3626</v>
      </c>
      <c r="AN993" s="92">
        <v>0.39750000000000002</v>
      </c>
      <c r="AO993" s="92">
        <v>1.2517</v>
      </c>
      <c r="AP993" s="92">
        <v>3.0202</v>
      </c>
      <c r="AQ993" s="92">
        <v>1.2757000000000001</v>
      </c>
      <c r="AR993" s="92">
        <v>3.0308000000000002</v>
      </c>
      <c r="AX993" s="92">
        <v>2.3275000000000001</v>
      </c>
      <c r="AY993" s="92">
        <v>2.5453999999999999</v>
      </c>
      <c r="BA993" s="92">
        <v>6.1711999999999998</v>
      </c>
    </row>
    <row r="994" spans="1:53">
      <c r="A994" s="92">
        <v>0.40350000000000003</v>
      </c>
      <c r="B994" s="92">
        <v>1.2551000000000001</v>
      </c>
      <c r="D994" s="92">
        <v>6.1173000000000002</v>
      </c>
      <c r="H994" s="92">
        <v>0.45839999999999997</v>
      </c>
      <c r="I994" s="92">
        <v>1.3587</v>
      </c>
      <c r="K994" s="92">
        <v>0.51600000000000001</v>
      </c>
      <c r="L994" s="92">
        <v>1.4873000000000001</v>
      </c>
      <c r="M994" s="92">
        <v>3.4754999999999998</v>
      </c>
      <c r="N994" s="92">
        <v>0.43680000000000002</v>
      </c>
      <c r="O994" s="92">
        <v>1.3308</v>
      </c>
      <c r="Q994" s="92">
        <v>1.3628</v>
      </c>
      <c r="R994" s="92">
        <v>3.2006999999999999</v>
      </c>
      <c r="AA994" s="92">
        <v>0.3553</v>
      </c>
      <c r="AB994" s="92">
        <v>1.1651</v>
      </c>
      <c r="AC994" s="92">
        <v>2.4308999999999998</v>
      </c>
      <c r="AD994" s="92">
        <v>5.4118000000000004</v>
      </c>
      <c r="AH994" s="92">
        <v>0.41420000000000001</v>
      </c>
      <c r="AI994" s="92">
        <v>1.2734000000000001</v>
      </c>
      <c r="AK994" s="92">
        <v>0.45340000000000003</v>
      </c>
      <c r="AL994" s="92">
        <v>1.3632</v>
      </c>
      <c r="AN994" s="92">
        <v>0.39779999999999999</v>
      </c>
      <c r="AO994" s="92">
        <v>1.2523</v>
      </c>
      <c r="AP994" s="92">
        <v>3.0211999999999999</v>
      </c>
      <c r="AQ994" s="92">
        <v>1.2762</v>
      </c>
      <c r="AR994" s="92">
        <v>3.0318000000000001</v>
      </c>
      <c r="AX994" s="92">
        <v>2.3283999999999998</v>
      </c>
      <c r="AY994" s="92">
        <v>2.5465</v>
      </c>
      <c r="BA994" s="92">
        <v>6.1737000000000002</v>
      </c>
    </row>
    <row r="995" spans="1:53">
      <c r="A995" s="92">
        <v>0.4037</v>
      </c>
      <c r="B995" s="92">
        <v>1.2556</v>
      </c>
      <c r="D995" s="92">
        <v>6.1192000000000002</v>
      </c>
      <c r="H995" s="92">
        <v>0.4587</v>
      </c>
      <c r="I995" s="92">
        <v>1.3592</v>
      </c>
      <c r="K995" s="92">
        <v>0.51629999999999998</v>
      </c>
      <c r="L995" s="92">
        <v>1.4879</v>
      </c>
      <c r="M995" s="92">
        <v>3.4767999999999999</v>
      </c>
      <c r="N995" s="92">
        <v>0.43709999999999999</v>
      </c>
      <c r="O995" s="92">
        <v>1.3312999999999999</v>
      </c>
      <c r="Q995" s="92">
        <v>1.3633</v>
      </c>
      <c r="R995" s="92">
        <v>3.2017000000000002</v>
      </c>
      <c r="AA995" s="92">
        <v>0.35549999999999998</v>
      </c>
      <c r="AB995" s="92">
        <v>1.1655</v>
      </c>
      <c r="AC995" s="92">
        <v>2.4318</v>
      </c>
      <c r="AD995" s="92">
        <v>5.4135</v>
      </c>
      <c r="AH995" s="92">
        <v>0.41449999999999998</v>
      </c>
      <c r="AI995" s="92">
        <v>1.2739</v>
      </c>
      <c r="AK995" s="92">
        <v>0.45369999999999999</v>
      </c>
      <c r="AL995" s="92">
        <v>1.3637999999999999</v>
      </c>
      <c r="AN995" s="92">
        <v>0.39800000000000002</v>
      </c>
      <c r="AO995" s="92">
        <v>1.2527999999999999</v>
      </c>
      <c r="AP995" s="92">
        <v>3.0222000000000002</v>
      </c>
      <c r="AQ995" s="92">
        <v>1.2766999999999999</v>
      </c>
      <c r="AR995" s="92">
        <v>3.0327999999999999</v>
      </c>
      <c r="AX995" s="92">
        <v>2.3294000000000001</v>
      </c>
      <c r="AY995" s="92">
        <v>2.5476000000000001</v>
      </c>
      <c r="BA995" s="92">
        <v>6.1760999999999999</v>
      </c>
    </row>
    <row r="996" spans="1:53">
      <c r="A996" s="92">
        <v>0.40400000000000003</v>
      </c>
      <c r="B996" s="92">
        <v>1.2561</v>
      </c>
      <c r="D996" s="92">
        <v>6.1211000000000002</v>
      </c>
      <c r="H996" s="92">
        <v>0.45889999999999997</v>
      </c>
      <c r="I996" s="92">
        <v>1.3596999999999999</v>
      </c>
      <c r="K996" s="92">
        <v>0.51659999999999995</v>
      </c>
      <c r="L996" s="92">
        <v>1.4884999999999999</v>
      </c>
      <c r="M996" s="92">
        <v>3.4780000000000002</v>
      </c>
      <c r="N996" s="92">
        <v>0.43740000000000001</v>
      </c>
      <c r="O996" s="92">
        <v>1.3318000000000001</v>
      </c>
      <c r="Q996" s="92">
        <v>1.3637999999999999</v>
      </c>
      <c r="R996" s="92">
        <v>3.2027000000000001</v>
      </c>
      <c r="AA996" s="92">
        <v>0.35570000000000002</v>
      </c>
      <c r="AB996" s="92">
        <v>1.1659999999999999</v>
      </c>
      <c r="AC996" s="92">
        <v>2.4327000000000001</v>
      </c>
      <c r="AD996" s="92">
        <v>5.4153000000000002</v>
      </c>
      <c r="AH996" s="92">
        <v>0.41470000000000001</v>
      </c>
      <c r="AI996" s="92">
        <v>1.2744</v>
      </c>
      <c r="AK996" s="92">
        <v>0.45390000000000003</v>
      </c>
      <c r="AL996" s="92">
        <v>1.3643000000000001</v>
      </c>
      <c r="AN996" s="92">
        <v>0.39829999999999999</v>
      </c>
      <c r="AO996" s="92">
        <v>1.2533000000000001</v>
      </c>
      <c r="AP996" s="92">
        <v>3.0232000000000001</v>
      </c>
      <c r="AQ996" s="92">
        <v>1.2771999999999999</v>
      </c>
      <c r="AR996" s="92">
        <v>3.0337999999999998</v>
      </c>
      <c r="AX996" s="92">
        <v>2.3304</v>
      </c>
      <c r="AY996" s="92">
        <v>2.5487000000000002</v>
      </c>
      <c r="BA996" s="92">
        <v>6.1786000000000003</v>
      </c>
    </row>
    <row r="997" spans="1:53">
      <c r="A997" s="92">
        <v>0.4042</v>
      </c>
      <c r="B997" s="92">
        <v>1.2565</v>
      </c>
      <c r="D997" s="92">
        <v>6.1231</v>
      </c>
      <c r="H997" s="92">
        <v>0.4592</v>
      </c>
      <c r="I997" s="92">
        <v>1.3603000000000001</v>
      </c>
      <c r="K997" s="92">
        <v>0.51690000000000003</v>
      </c>
      <c r="L997" s="92">
        <v>1.4891000000000001</v>
      </c>
      <c r="M997" s="92">
        <v>3.4792000000000001</v>
      </c>
      <c r="N997" s="92">
        <v>0.43759999999999999</v>
      </c>
      <c r="O997" s="92">
        <v>1.3324</v>
      </c>
      <c r="Q997" s="92">
        <v>1.3643000000000001</v>
      </c>
      <c r="R997" s="92">
        <v>3.2038000000000002</v>
      </c>
      <c r="AA997" s="92">
        <v>0.35589999999999999</v>
      </c>
      <c r="AB997" s="92">
        <v>1.1664000000000001</v>
      </c>
      <c r="AC997" s="92">
        <v>2.4335</v>
      </c>
      <c r="AD997" s="92">
        <v>5.4170999999999996</v>
      </c>
      <c r="AH997" s="92">
        <v>0.41499999999999998</v>
      </c>
      <c r="AI997" s="92">
        <v>1.2748999999999999</v>
      </c>
      <c r="AK997" s="92">
        <v>0.45419999999999999</v>
      </c>
      <c r="AL997" s="92">
        <v>1.3649</v>
      </c>
      <c r="AN997" s="92">
        <v>0.39850000000000002</v>
      </c>
      <c r="AO997" s="92">
        <v>1.2538</v>
      </c>
      <c r="AP997" s="92">
        <v>3.0242</v>
      </c>
      <c r="AQ997" s="92">
        <v>1.2777000000000001</v>
      </c>
      <c r="AR997" s="92">
        <v>3.0347</v>
      </c>
      <c r="AX997" s="92">
        <v>2.3313999999999999</v>
      </c>
      <c r="AY997" s="92">
        <v>2.5497999999999998</v>
      </c>
      <c r="BA997" s="92">
        <v>6.1810999999999998</v>
      </c>
    </row>
    <row r="998" spans="1:53">
      <c r="A998" s="92">
        <v>0.40439999999999998</v>
      </c>
      <c r="B998" s="92">
        <v>1.2569999999999999</v>
      </c>
      <c r="D998" s="92">
        <v>6.125</v>
      </c>
      <c r="H998" s="92">
        <v>0.45939999999999998</v>
      </c>
      <c r="I998" s="92">
        <v>1.3608</v>
      </c>
      <c r="K998" s="92">
        <v>0.51719999999999999</v>
      </c>
      <c r="L998" s="92">
        <v>1.4897</v>
      </c>
      <c r="M998" s="92">
        <v>3.4803999999999999</v>
      </c>
      <c r="N998" s="92">
        <v>0.43790000000000001</v>
      </c>
      <c r="O998" s="92">
        <v>1.3329</v>
      </c>
      <c r="Q998" s="92">
        <v>1.3648</v>
      </c>
      <c r="R998" s="92">
        <v>3.2048000000000001</v>
      </c>
      <c r="AA998" s="92">
        <v>0.35610000000000003</v>
      </c>
      <c r="AB998" s="92">
        <v>1.1668000000000001</v>
      </c>
      <c r="AC998" s="92">
        <v>2.4344000000000001</v>
      </c>
      <c r="AD998" s="92">
        <v>5.4188000000000001</v>
      </c>
      <c r="AH998" s="92">
        <v>0.41520000000000001</v>
      </c>
      <c r="AI998" s="92">
        <v>1.2754000000000001</v>
      </c>
      <c r="AK998" s="92">
        <v>0.45450000000000002</v>
      </c>
      <c r="AL998" s="92">
        <v>1.3653999999999999</v>
      </c>
      <c r="AN998" s="92">
        <v>0.39879999999999999</v>
      </c>
      <c r="AO998" s="92">
        <v>1.2543</v>
      </c>
      <c r="AP998" s="92">
        <v>3.0251999999999999</v>
      </c>
      <c r="AQ998" s="92">
        <v>1.2781</v>
      </c>
      <c r="AR998" s="92">
        <v>3.0356999999999998</v>
      </c>
      <c r="AX998" s="92">
        <v>2.3323999999999998</v>
      </c>
      <c r="AY998" s="92">
        <v>2.5510000000000002</v>
      </c>
      <c r="BA998" s="92">
        <v>6.1836000000000002</v>
      </c>
    </row>
    <row r="999" spans="1:53">
      <c r="A999" s="92">
        <v>0.4047</v>
      </c>
      <c r="B999" s="92">
        <v>1.2575000000000001</v>
      </c>
      <c r="D999" s="92">
        <v>6.1269999999999998</v>
      </c>
      <c r="H999" s="92">
        <v>0.4597</v>
      </c>
      <c r="I999" s="92">
        <v>1.3613</v>
      </c>
      <c r="K999" s="92">
        <v>0.51749999999999996</v>
      </c>
      <c r="L999" s="92">
        <v>1.4903999999999999</v>
      </c>
      <c r="M999" s="92">
        <v>3.4817</v>
      </c>
      <c r="N999" s="92">
        <v>0.43809999999999999</v>
      </c>
      <c r="O999" s="92">
        <v>1.3333999999999999</v>
      </c>
      <c r="Q999" s="92">
        <v>1.3653</v>
      </c>
      <c r="R999" s="92">
        <v>3.2058</v>
      </c>
      <c r="AA999" s="92">
        <v>0.35630000000000001</v>
      </c>
      <c r="AB999" s="92">
        <v>1.1673</v>
      </c>
      <c r="AC999" s="92">
        <v>2.4352999999999998</v>
      </c>
      <c r="AD999" s="92">
        <v>5.4206000000000003</v>
      </c>
      <c r="AH999" s="92">
        <v>0.41539999999999999</v>
      </c>
      <c r="AI999" s="92">
        <v>1.2759</v>
      </c>
      <c r="AK999" s="92">
        <v>0.45469999999999999</v>
      </c>
      <c r="AL999" s="92">
        <v>1.3660000000000001</v>
      </c>
      <c r="AN999" s="92">
        <v>0.39900000000000002</v>
      </c>
      <c r="AO999" s="92">
        <v>1.2547999999999999</v>
      </c>
      <c r="AP999" s="92">
        <v>3.0261999999999998</v>
      </c>
      <c r="AQ999" s="92">
        <v>1.2786</v>
      </c>
      <c r="AR999" s="92">
        <v>3.0367000000000002</v>
      </c>
      <c r="AX999" s="92">
        <v>2.3332999999999999</v>
      </c>
      <c r="AY999" s="92">
        <v>2.5520999999999998</v>
      </c>
      <c r="BA999" s="92">
        <v>6.1860999999999997</v>
      </c>
    </row>
    <row r="1000" spans="1:53">
      <c r="A1000" s="92">
        <v>0.40489999999999998</v>
      </c>
      <c r="B1000" s="92">
        <v>1.258</v>
      </c>
      <c r="D1000" s="92">
        <v>6.1288999999999998</v>
      </c>
      <c r="H1000" s="92">
        <v>0.45989999999999998</v>
      </c>
      <c r="I1000" s="92">
        <v>1.3619000000000001</v>
      </c>
      <c r="K1000" s="92">
        <v>0.51780000000000004</v>
      </c>
      <c r="L1000" s="92">
        <v>1.4910000000000001</v>
      </c>
      <c r="M1000" s="92">
        <v>3.4828999999999999</v>
      </c>
      <c r="N1000" s="92">
        <v>0.43840000000000001</v>
      </c>
      <c r="O1000" s="92">
        <v>1.3339000000000001</v>
      </c>
      <c r="Q1000" s="92">
        <v>1.3657999999999999</v>
      </c>
      <c r="R1000" s="92">
        <v>3.2067999999999999</v>
      </c>
      <c r="AA1000" s="92">
        <v>0.35649999999999998</v>
      </c>
      <c r="AB1000" s="92">
        <v>1.1677</v>
      </c>
      <c r="AC1000" s="92">
        <v>2.4361999999999999</v>
      </c>
      <c r="AD1000" s="92">
        <v>5.4223999999999997</v>
      </c>
      <c r="AH1000" s="92">
        <v>0.41570000000000001</v>
      </c>
      <c r="AI1000" s="92">
        <v>1.2764</v>
      </c>
      <c r="AK1000" s="92">
        <v>0.45500000000000002</v>
      </c>
      <c r="AL1000" s="92">
        <v>1.3666</v>
      </c>
      <c r="AN1000" s="92">
        <v>0.39929999999999999</v>
      </c>
      <c r="AO1000" s="92">
        <v>1.2553000000000001</v>
      </c>
      <c r="AP1000" s="92">
        <v>3.0272000000000001</v>
      </c>
      <c r="AQ1000" s="92">
        <v>1.2790999999999999</v>
      </c>
      <c r="AR1000" s="92">
        <v>3.0377000000000001</v>
      </c>
      <c r="AX1000" s="92">
        <v>2.3342999999999998</v>
      </c>
      <c r="AY1000" s="92">
        <v>2.5531999999999999</v>
      </c>
      <c r="BA1000" s="92">
        <v>6.1886000000000001</v>
      </c>
    </row>
    <row r="1001" spans="1:53">
      <c r="A1001" s="92">
        <v>0.40510000000000002</v>
      </c>
      <c r="B1001" s="92">
        <v>1.2584</v>
      </c>
      <c r="D1001" s="92">
        <v>6.1307999999999998</v>
      </c>
      <c r="H1001" s="92">
        <v>0.4602</v>
      </c>
      <c r="I1001" s="92">
        <v>1.3624000000000001</v>
      </c>
      <c r="K1001" s="92">
        <v>0.5181</v>
      </c>
      <c r="L1001" s="92">
        <v>1.4916</v>
      </c>
      <c r="M1001" s="92">
        <v>3.4841000000000002</v>
      </c>
      <c r="N1001" s="92">
        <v>0.43869999999999998</v>
      </c>
      <c r="O1001" s="92">
        <v>1.3345</v>
      </c>
      <c r="Q1001" s="92">
        <v>1.3663000000000001</v>
      </c>
      <c r="R1001" s="92">
        <v>3.2079</v>
      </c>
      <c r="AA1001" s="92">
        <v>0.35670000000000002</v>
      </c>
      <c r="AB1001" s="92">
        <v>1.1681999999999999</v>
      </c>
      <c r="AC1001" s="92">
        <v>2.4371</v>
      </c>
      <c r="AD1001" s="92">
        <v>5.4241000000000001</v>
      </c>
      <c r="AH1001" s="92">
        <v>0.41589999999999999</v>
      </c>
      <c r="AI1001" s="92">
        <v>1.2768999999999999</v>
      </c>
      <c r="AK1001" s="92">
        <v>0.45529999999999998</v>
      </c>
      <c r="AL1001" s="92">
        <v>1.3671</v>
      </c>
      <c r="AN1001" s="92">
        <v>0.39950000000000002</v>
      </c>
      <c r="AO1001" s="92">
        <v>1.2558</v>
      </c>
      <c r="AP1001" s="92">
        <v>3.0282</v>
      </c>
      <c r="AQ1001" s="92">
        <v>1.2796000000000001</v>
      </c>
      <c r="AR1001" s="92">
        <v>3.0386000000000002</v>
      </c>
      <c r="AX1001" s="92">
        <v>2.3353000000000002</v>
      </c>
      <c r="AY1001" s="92">
        <v>2.5543</v>
      </c>
      <c r="BA1001" s="92">
        <v>6.1910999999999996</v>
      </c>
    </row>
    <row r="1002" spans="1:53">
      <c r="A1002" s="92">
        <v>0.40539999999999998</v>
      </c>
      <c r="B1002" s="92">
        <v>1.2588999999999999</v>
      </c>
      <c r="D1002" s="92">
        <v>6.1327999999999996</v>
      </c>
      <c r="H1002" s="92">
        <v>0.46050000000000002</v>
      </c>
      <c r="I1002" s="92">
        <v>1.3629</v>
      </c>
      <c r="K1002" s="92">
        <v>0.51839999999999997</v>
      </c>
      <c r="L1002" s="92">
        <v>1.4923</v>
      </c>
      <c r="M1002" s="92">
        <v>3.4853999999999998</v>
      </c>
      <c r="N1002" s="92">
        <v>0.43890000000000001</v>
      </c>
      <c r="O1002" s="92">
        <v>1.335</v>
      </c>
      <c r="Q1002" s="92">
        <v>1.3668</v>
      </c>
      <c r="R1002" s="92">
        <v>3.2088999999999999</v>
      </c>
      <c r="AA1002" s="92">
        <v>0.35699999999999998</v>
      </c>
      <c r="AB1002" s="92">
        <v>1.1686000000000001</v>
      </c>
      <c r="AC1002" s="92">
        <v>2.4379</v>
      </c>
      <c r="AD1002" s="92">
        <v>5.4259000000000004</v>
      </c>
      <c r="AH1002" s="92">
        <v>0.41620000000000001</v>
      </c>
      <c r="AI1002" s="92">
        <v>1.2775000000000001</v>
      </c>
      <c r="AK1002" s="92">
        <v>0.4556</v>
      </c>
      <c r="AL1002" s="92">
        <v>1.3676999999999999</v>
      </c>
      <c r="AN1002" s="92">
        <v>0.39979999999999999</v>
      </c>
      <c r="AO1002" s="92">
        <v>1.2563</v>
      </c>
      <c r="AP1002" s="92">
        <v>3.0291999999999999</v>
      </c>
      <c r="AQ1002" s="92">
        <v>1.28</v>
      </c>
      <c r="AR1002" s="92">
        <v>3.0396000000000001</v>
      </c>
      <c r="AX1002" s="92">
        <v>2.3363</v>
      </c>
      <c r="AY1002" s="92">
        <v>2.5554000000000001</v>
      </c>
      <c r="BA1002" s="92">
        <v>6.1936</v>
      </c>
    </row>
    <row r="1003" spans="1:53">
      <c r="A1003" s="92">
        <v>0.40560000000000002</v>
      </c>
      <c r="B1003" s="92">
        <v>1.2594000000000001</v>
      </c>
      <c r="D1003" s="92">
        <v>6.1346999999999996</v>
      </c>
      <c r="H1003" s="92">
        <v>0.4607</v>
      </c>
      <c r="I1003" s="92">
        <v>1.3634999999999999</v>
      </c>
      <c r="K1003" s="92">
        <v>0.51880000000000004</v>
      </c>
      <c r="L1003" s="92">
        <v>1.4928999999999999</v>
      </c>
      <c r="M1003" s="92">
        <v>3.4866000000000001</v>
      </c>
      <c r="N1003" s="92">
        <v>0.43919999999999998</v>
      </c>
      <c r="O1003" s="92">
        <v>1.3354999999999999</v>
      </c>
      <c r="Q1003" s="92">
        <v>1.3673</v>
      </c>
      <c r="R1003" s="92">
        <v>3.2099000000000002</v>
      </c>
      <c r="AA1003" s="92">
        <v>0.35720000000000002</v>
      </c>
      <c r="AB1003" s="92">
        <v>1.169</v>
      </c>
      <c r="AC1003" s="92">
        <v>2.4388000000000001</v>
      </c>
      <c r="AD1003" s="92">
        <v>5.4276999999999997</v>
      </c>
      <c r="AH1003" s="92">
        <v>0.41639999999999999</v>
      </c>
      <c r="AI1003" s="92">
        <v>1.278</v>
      </c>
      <c r="AK1003" s="92">
        <v>0.45579999999999998</v>
      </c>
      <c r="AL1003" s="92">
        <v>1.3682000000000001</v>
      </c>
      <c r="AN1003" s="92">
        <v>0.4</v>
      </c>
      <c r="AO1003" s="92">
        <v>1.2568999999999999</v>
      </c>
      <c r="AP1003" s="92">
        <v>3.0301999999999998</v>
      </c>
      <c r="AQ1003" s="92">
        <v>1.2805</v>
      </c>
      <c r="AR1003" s="92">
        <v>3.0406</v>
      </c>
      <c r="AX1003" s="92">
        <v>2.3372999999999999</v>
      </c>
      <c r="AY1003" s="92">
        <v>2.5566</v>
      </c>
      <c r="BA1003" s="92">
        <v>6.1961000000000004</v>
      </c>
    </row>
    <row r="1004" spans="1:53">
      <c r="A1004" s="92">
        <v>0.40579999999999999</v>
      </c>
      <c r="B1004" s="92">
        <v>1.2599</v>
      </c>
      <c r="D1004" s="92">
        <v>6.1367000000000003</v>
      </c>
      <c r="H1004" s="92">
        <v>0.46100000000000002</v>
      </c>
      <c r="I1004" s="92">
        <v>1.3640000000000001</v>
      </c>
      <c r="K1004" s="92">
        <v>0.51910000000000001</v>
      </c>
      <c r="L1004" s="92">
        <v>1.4935</v>
      </c>
      <c r="M1004" s="92">
        <v>3.4878</v>
      </c>
      <c r="N1004" s="92">
        <v>0.43940000000000001</v>
      </c>
      <c r="O1004" s="92">
        <v>1.3360000000000001</v>
      </c>
      <c r="Q1004" s="92">
        <v>1.3678999999999999</v>
      </c>
      <c r="R1004" s="92">
        <v>3.2109999999999999</v>
      </c>
      <c r="AA1004" s="92">
        <v>0.3574</v>
      </c>
      <c r="AB1004" s="92">
        <v>1.1695</v>
      </c>
      <c r="AC1004" s="92">
        <v>2.4397000000000002</v>
      </c>
      <c r="AD1004" s="92">
        <v>5.4295</v>
      </c>
      <c r="AH1004" s="92">
        <v>0.41670000000000001</v>
      </c>
      <c r="AI1004" s="92">
        <v>1.2785</v>
      </c>
      <c r="AK1004" s="92">
        <v>0.45610000000000001</v>
      </c>
      <c r="AL1004" s="92">
        <v>1.3688</v>
      </c>
      <c r="AN1004" s="92">
        <v>0.40029999999999999</v>
      </c>
      <c r="AO1004" s="92">
        <v>1.2574000000000001</v>
      </c>
      <c r="AP1004" s="92">
        <v>3.0312000000000001</v>
      </c>
      <c r="AQ1004" s="92">
        <v>1.2809999999999999</v>
      </c>
      <c r="AR1004" s="92">
        <v>3.0415999999999999</v>
      </c>
      <c r="AX1004" s="92">
        <v>2.3382000000000001</v>
      </c>
      <c r="AY1004" s="92">
        <v>2.5577000000000001</v>
      </c>
      <c r="BA1004" s="92">
        <v>6.1985999999999999</v>
      </c>
    </row>
    <row r="1005" spans="1:53">
      <c r="A1005" s="92">
        <v>0.40610000000000002</v>
      </c>
      <c r="B1005" s="92">
        <v>1.2604</v>
      </c>
      <c r="D1005" s="92">
        <v>6.1386000000000003</v>
      </c>
      <c r="H1005" s="92">
        <v>0.4612</v>
      </c>
      <c r="I1005" s="92">
        <v>1.3646</v>
      </c>
      <c r="K1005" s="92">
        <v>0.51939999999999997</v>
      </c>
      <c r="L1005" s="92">
        <v>1.4941</v>
      </c>
      <c r="M1005" s="92">
        <v>3.4891000000000001</v>
      </c>
      <c r="N1005" s="92">
        <v>0.43969999999999998</v>
      </c>
      <c r="O1005" s="92">
        <v>1.3366</v>
      </c>
      <c r="Q1005" s="92">
        <v>1.3684000000000001</v>
      </c>
      <c r="R1005" s="92">
        <v>3.2120000000000002</v>
      </c>
      <c r="AA1005" s="92">
        <v>0.35759999999999997</v>
      </c>
      <c r="AB1005" s="92">
        <v>1.1698999999999999</v>
      </c>
      <c r="AC1005" s="92">
        <v>2.4405999999999999</v>
      </c>
      <c r="AD1005" s="92">
        <v>5.4311999999999996</v>
      </c>
      <c r="AH1005" s="92">
        <v>0.41689999999999999</v>
      </c>
      <c r="AI1005" s="92">
        <v>1.2789999999999999</v>
      </c>
      <c r="AK1005" s="92">
        <v>0.45639999999999997</v>
      </c>
      <c r="AL1005" s="92">
        <v>1.3694</v>
      </c>
      <c r="AN1005" s="92">
        <v>0.40050000000000002</v>
      </c>
      <c r="AO1005" s="92">
        <v>1.2579</v>
      </c>
      <c r="AP1005" s="92">
        <v>3.0322</v>
      </c>
      <c r="AQ1005" s="92">
        <v>1.2815000000000001</v>
      </c>
      <c r="AR1005" s="92">
        <v>3.0426000000000002</v>
      </c>
      <c r="AX1005" s="92">
        <v>2.3391999999999999</v>
      </c>
      <c r="AY1005" s="92">
        <v>2.5588000000000002</v>
      </c>
      <c r="BA1005" s="92">
        <v>6.2011000000000003</v>
      </c>
    </row>
    <row r="1006" spans="1:53">
      <c r="A1006" s="92">
        <v>0.40629999999999999</v>
      </c>
      <c r="B1006" s="92">
        <v>1.2608999999999999</v>
      </c>
      <c r="D1006" s="92">
        <v>6.1406000000000001</v>
      </c>
      <c r="H1006" s="92">
        <v>0.46150000000000002</v>
      </c>
      <c r="I1006" s="92">
        <v>1.3651</v>
      </c>
      <c r="K1006" s="92">
        <v>0.51970000000000005</v>
      </c>
      <c r="L1006" s="92">
        <v>1.4947999999999999</v>
      </c>
      <c r="M1006" s="92">
        <v>3.4903</v>
      </c>
      <c r="N1006" s="92">
        <v>0.44</v>
      </c>
      <c r="O1006" s="92">
        <v>1.3371</v>
      </c>
      <c r="Q1006" s="92">
        <v>1.3689</v>
      </c>
      <c r="R1006" s="92">
        <v>3.2130000000000001</v>
      </c>
      <c r="AA1006" s="92">
        <v>0.35780000000000001</v>
      </c>
      <c r="AB1006" s="92">
        <v>1.1704000000000001</v>
      </c>
      <c r="AC1006" s="92">
        <v>2.4415</v>
      </c>
      <c r="AD1006" s="92">
        <v>5.4329999999999998</v>
      </c>
      <c r="AH1006" s="92">
        <v>0.41710000000000003</v>
      </c>
      <c r="AI1006" s="92">
        <v>1.2795000000000001</v>
      </c>
      <c r="AK1006" s="92">
        <v>0.45669999999999999</v>
      </c>
      <c r="AL1006" s="92">
        <v>1.3698999999999999</v>
      </c>
      <c r="AN1006" s="92">
        <v>0.40079999999999999</v>
      </c>
      <c r="AO1006" s="92">
        <v>1.2584</v>
      </c>
      <c r="AP1006" s="92">
        <v>3.0333000000000001</v>
      </c>
      <c r="AQ1006" s="92">
        <v>1.282</v>
      </c>
      <c r="AR1006" s="92">
        <v>3.0434999999999999</v>
      </c>
      <c r="AX1006" s="92">
        <v>2.3401999999999998</v>
      </c>
      <c r="AY1006" s="92">
        <v>2.56</v>
      </c>
      <c r="BA1006" s="92">
        <v>6.2035999999999998</v>
      </c>
    </row>
    <row r="1007" spans="1:53">
      <c r="A1007" s="92">
        <v>0.40649999999999997</v>
      </c>
      <c r="B1007" s="92">
        <v>1.2613000000000001</v>
      </c>
      <c r="D1007" s="92">
        <v>6.1425000000000001</v>
      </c>
      <c r="H1007" s="92">
        <v>0.46179999999999999</v>
      </c>
      <c r="I1007" s="92">
        <v>1.3655999999999999</v>
      </c>
      <c r="K1007" s="92">
        <v>0.52</v>
      </c>
      <c r="L1007" s="92">
        <v>1.4954000000000001</v>
      </c>
      <c r="M1007" s="92">
        <v>3.4916</v>
      </c>
      <c r="N1007" s="92">
        <v>0.44019999999999998</v>
      </c>
      <c r="O1007" s="92">
        <v>1.3375999999999999</v>
      </c>
      <c r="Q1007" s="92">
        <v>1.3694</v>
      </c>
      <c r="R1007" s="92">
        <v>3.2141000000000002</v>
      </c>
      <c r="AA1007" s="92">
        <v>0.35799999999999998</v>
      </c>
      <c r="AB1007" s="92">
        <v>1.1708000000000001</v>
      </c>
      <c r="AC1007" s="92">
        <v>2.4424000000000001</v>
      </c>
      <c r="AD1007" s="92">
        <v>5.4348000000000001</v>
      </c>
      <c r="AH1007" s="92">
        <v>0.41739999999999999</v>
      </c>
      <c r="AI1007" s="92">
        <v>1.28</v>
      </c>
      <c r="AK1007" s="92">
        <v>0.45689999999999997</v>
      </c>
      <c r="AL1007" s="92">
        <v>1.3705000000000001</v>
      </c>
      <c r="AN1007" s="92">
        <v>0.40100000000000002</v>
      </c>
      <c r="AO1007" s="92">
        <v>1.2588999999999999</v>
      </c>
      <c r="AP1007" s="92">
        <v>3.0343</v>
      </c>
      <c r="AQ1007" s="92">
        <v>1.2824</v>
      </c>
      <c r="AR1007" s="92">
        <v>3.0445000000000002</v>
      </c>
      <c r="AX1007" s="92">
        <v>2.3412000000000002</v>
      </c>
      <c r="AY1007" s="92">
        <v>2.5611000000000002</v>
      </c>
      <c r="BA1007" s="92">
        <v>6.2061999999999999</v>
      </c>
    </row>
    <row r="1008" spans="1:53">
      <c r="A1008" s="92">
        <v>0.40679999999999999</v>
      </c>
      <c r="B1008" s="92">
        <v>1.2618</v>
      </c>
      <c r="D1008" s="92">
        <v>6.1444999999999999</v>
      </c>
      <c r="H1008" s="92">
        <v>0.46200000000000002</v>
      </c>
      <c r="I1008" s="92">
        <v>1.3662000000000001</v>
      </c>
      <c r="K1008" s="92">
        <v>0.52029999999999998</v>
      </c>
      <c r="L1008" s="92">
        <v>1.496</v>
      </c>
      <c r="M1008" s="92">
        <v>3.4927999999999999</v>
      </c>
      <c r="N1008" s="92">
        <v>0.4405</v>
      </c>
      <c r="O1008" s="92">
        <v>1.3381000000000001</v>
      </c>
      <c r="Q1008" s="92">
        <v>1.3698999999999999</v>
      </c>
      <c r="R1008" s="92">
        <v>3.2151000000000001</v>
      </c>
      <c r="AA1008" s="92">
        <v>0.35820000000000002</v>
      </c>
      <c r="AB1008" s="92">
        <v>1.1712</v>
      </c>
      <c r="AC1008" s="92">
        <v>2.4432</v>
      </c>
      <c r="AD1008" s="92">
        <v>5.4366000000000003</v>
      </c>
      <c r="AH1008" s="92">
        <v>0.41760000000000003</v>
      </c>
      <c r="AI1008" s="92">
        <v>1.2805</v>
      </c>
      <c r="AK1008" s="92">
        <v>0.4572</v>
      </c>
      <c r="AL1008" s="92">
        <v>1.3711</v>
      </c>
      <c r="AN1008" s="92">
        <v>0.40129999999999999</v>
      </c>
      <c r="AO1008" s="92">
        <v>1.2594000000000001</v>
      </c>
      <c r="AP1008" s="92">
        <v>3.0352999999999999</v>
      </c>
      <c r="AQ1008" s="92">
        <v>1.2828999999999999</v>
      </c>
      <c r="AR1008" s="92">
        <v>3.0455000000000001</v>
      </c>
      <c r="AX1008" s="92">
        <v>2.3422000000000001</v>
      </c>
      <c r="AY1008" s="92">
        <v>2.5621999999999998</v>
      </c>
      <c r="BA1008" s="92">
        <v>6.2087000000000003</v>
      </c>
    </row>
    <row r="1009" spans="1:53">
      <c r="A1009" s="92">
        <v>0.40699999999999997</v>
      </c>
      <c r="B1009" s="92">
        <v>1.2623</v>
      </c>
      <c r="D1009" s="92">
        <v>6.1463999999999999</v>
      </c>
      <c r="H1009" s="92">
        <v>0.46229999999999999</v>
      </c>
      <c r="I1009" s="92">
        <v>1.3667</v>
      </c>
      <c r="K1009" s="92">
        <v>0.52059999999999995</v>
      </c>
      <c r="L1009" s="92">
        <v>1.4966999999999999</v>
      </c>
      <c r="M1009" s="92">
        <v>3.4940000000000002</v>
      </c>
      <c r="N1009" s="92">
        <v>0.44069999999999998</v>
      </c>
      <c r="O1009" s="92">
        <v>1.3387</v>
      </c>
      <c r="Q1009" s="92">
        <v>1.3704000000000001</v>
      </c>
      <c r="R1009" s="92">
        <v>3.2161</v>
      </c>
      <c r="AA1009" s="92">
        <v>0.35849999999999999</v>
      </c>
      <c r="AB1009" s="92">
        <v>1.1717</v>
      </c>
      <c r="AC1009" s="92">
        <v>2.4441000000000002</v>
      </c>
      <c r="AD1009" s="92">
        <v>5.4383999999999997</v>
      </c>
      <c r="AH1009" s="92">
        <v>0.41789999999999999</v>
      </c>
      <c r="AI1009" s="92">
        <v>1.2810999999999999</v>
      </c>
      <c r="AK1009" s="92">
        <v>0.45750000000000002</v>
      </c>
      <c r="AL1009" s="92">
        <v>1.3715999999999999</v>
      </c>
      <c r="AN1009" s="92">
        <v>0.40150000000000002</v>
      </c>
      <c r="AO1009" s="92">
        <v>1.2599</v>
      </c>
      <c r="AP1009" s="92">
        <v>3.0363000000000002</v>
      </c>
      <c r="AQ1009" s="92">
        <v>1.2834000000000001</v>
      </c>
      <c r="AR1009" s="92">
        <v>3.0465</v>
      </c>
      <c r="AX1009" s="92">
        <v>2.3431999999999999</v>
      </c>
      <c r="AY1009" s="92">
        <v>2.5632999999999999</v>
      </c>
      <c r="BA1009" s="92">
        <v>6.2111999999999998</v>
      </c>
    </row>
    <row r="1010" spans="1:53">
      <c r="A1010" s="92">
        <v>0.40720000000000001</v>
      </c>
      <c r="B1010" s="92">
        <v>1.2627999999999999</v>
      </c>
      <c r="D1010" s="92">
        <v>6.1483999999999996</v>
      </c>
      <c r="H1010" s="92">
        <v>0.46250000000000002</v>
      </c>
      <c r="I1010" s="92">
        <v>1.3672</v>
      </c>
      <c r="K1010" s="92">
        <v>0.52090000000000003</v>
      </c>
      <c r="L1010" s="92">
        <v>1.4973000000000001</v>
      </c>
      <c r="M1010" s="92">
        <v>3.4952999999999999</v>
      </c>
      <c r="N1010" s="92">
        <v>0.441</v>
      </c>
      <c r="O1010" s="92">
        <v>1.3391999999999999</v>
      </c>
      <c r="Q1010" s="92">
        <v>1.371</v>
      </c>
      <c r="R1010" s="92">
        <v>3.2172000000000001</v>
      </c>
      <c r="AA1010" s="92">
        <v>0.35870000000000002</v>
      </c>
      <c r="AB1010" s="92">
        <v>1.1720999999999999</v>
      </c>
      <c r="AC1010" s="92">
        <v>2.4449999999999998</v>
      </c>
      <c r="AD1010" s="92">
        <v>5.4401000000000002</v>
      </c>
      <c r="AH1010" s="92">
        <v>0.41810000000000003</v>
      </c>
      <c r="AI1010" s="92">
        <v>1.2816000000000001</v>
      </c>
      <c r="AK1010" s="92">
        <v>0.45779999999999998</v>
      </c>
      <c r="AL1010" s="92">
        <v>1.3722000000000001</v>
      </c>
      <c r="AN1010" s="92">
        <v>0.40179999999999999</v>
      </c>
      <c r="AO1010" s="92">
        <v>1.2605</v>
      </c>
      <c r="AP1010" s="92">
        <v>3.0373000000000001</v>
      </c>
      <c r="AQ1010" s="92">
        <v>1.2839</v>
      </c>
      <c r="AR1010" s="92">
        <v>3.0474999999999999</v>
      </c>
      <c r="AX1010" s="92">
        <v>2.3441999999999998</v>
      </c>
      <c r="AY1010" s="92">
        <v>2.5644999999999998</v>
      </c>
      <c r="BA1010" s="92">
        <v>6.2137000000000002</v>
      </c>
    </row>
    <row r="1011" spans="1:53">
      <c r="A1011" s="92">
        <v>0.40749999999999997</v>
      </c>
      <c r="B1011" s="92">
        <v>1.2633000000000001</v>
      </c>
      <c r="D1011" s="92">
        <v>6.1504000000000003</v>
      </c>
      <c r="H1011" s="92">
        <v>0.46279999999999999</v>
      </c>
      <c r="I1011" s="92">
        <v>1.3677999999999999</v>
      </c>
      <c r="K1011" s="92">
        <v>0.52129999999999999</v>
      </c>
      <c r="L1011" s="92">
        <v>1.4979</v>
      </c>
      <c r="M1011" s="92">
        <v>3.4965000000000002</v>
      </c>
      <c r="N1011" s="92">
        <v>0.44130000000000003</v>
      </c>
      <c r="O1011" s="92">
        <v>1.3396999999999999</v>
      </c>
      <c r="Q1011" s="92">
        <v>1.3714999999999999</v>
      </c>
      <c r="R1011" s="92">
        <v>3.2181999999999999</v>
      </c>
      <c r="AA1011" s="92">
        <v>0.3589</v>
      </c>
      <c r="AB1011" s="92">
        <v>1.1726000000000001</v>
      </c>
      <c r="AC1011" s="92">
        <v>2.4459</v>
      </c>
      <c r="AD1011" s="92">
        <v>5.4419000000000004</v>
      </c>
      <c r="AH1011" s="92">
        <v>0.41839999999999999</v>
      </c>
      <c r="AI1011" s="92">
        <v>1.2821</v>
      </c>
      <c r="AK1011" s="92">
        <v>0.45800000000000002</v>
      </c>
      <c r="AL1011" s="92">
        <v>1.3728</v>
      </c>
      <c r="AN1011" s="92">
        <v>0.40200000000000002</v>
      </c>
      <c r="AO1011" s="92">
        <v>1.2609999999999999</v>
      </c>
      <c r="AP1011" s="92">
        <v>3.0383</v>
      </c>
      <c r="AQ1011" s="92">
        <v>1.2844</v>
      </c>
      <c r="AR1011" s="92">
        <v>3.0485000000000002</v>
      </c>
      <c r="AX1011" s="92">
        <v>2.3452000000000002</v>
      </c>
      <c r="AY1011" s="92">
        <v>2.5655999999999999</v>
      </c>
      <c r="BA1011" s="92">
        <v>6.2161999999999997</v>
      </c>
    </row>
    <row r="1012" spans="1:53">
      <c r="A1012" s="92">
        <v>0.40770000000000001</v>
      </c>
      <c r="B1012" s="92">
        <v>1.2638</v>
      </c>
      <c r="D1012" s="92">
        <v>6.1523000000000003</v>
      </c>
      <c r="H1012" s="92">
        <v>0.46310000000000001</v>
      </c>
      <c r="I1012" s="92">
        <v>1.3683000000000001</v>
      </c>
      <c r="K1012" s="92">
        <v>0.52159999999999995</v>
      </c>
      <c r="L1012" s="92">
        <v>1.4985999999999999</v>
      </c>
      <c r="M1012" s="92">
        <v>3.4977999999999998</v>
      </c>
      <c r="N1012" s="92">
        <v>0.4415</v>
      </c>
      <c r="O1012" s="92">
        <v>1.3403</v>
      </c>
      <c r="Q1012" s="92">
        <v>1.3720000000000001</v>
      </c>
      <c r="R1012" s="92">
        <v>3.2193000000000001</v>
      </c>
      <c r="AA1012" s="92">
        <v>0.35909999999999997</v>
      </c>
      <c r="AB1012" s="92">
        <v>1.173</v>
      </c>
      <c r="AC1012" s="92">
        <v>2.4468000000000001</v>
      </c>
      <c r="AD1012" s="92">
        <v>5.4436999999999998</v>
      </c>
      <c r="AH1012" s="92">
        <v>0.41860000000000003</v>
      </c>
      <c r="AI1012" s="92">
        <v>1.2826</v>
      </c>
      <c r="AK1012" s="92">
        <v>0.45829999999999999</v>
      </c>
      <c r="AL1012" s="92">
        <v>1.3733</v>
      </c>
      <c r="AN1012" s="92">
        <v>0.40229999999999999</v>
      </c>
      <c r="AO1012" s="92">
        <v>1.2615000000000001</v>
      </c>
      <c r="AP1012" s="92">
        <v>3.0394000000000001</v>
      </c>
      <c r="AQ1012" s="92">
        <v>1.2848999999999999</v>
      </c>
      <c r="AR1012" s="92">
        <v>3.0495000000000001</v>
      </c>
      <c r="AX1012" s="92">
        <v>2.3462000000000001</v>
      </c>
      <c r="AY1012" s="92">
        <v>2.5667</v>
      </c>
      <c r="BA1012" s="92">
        <v>6.2187999999999999</v>
      </c>
    </row>
    <row r="1013" spans="1:53">
      <c r="A1013" s="92">
        <v>0.40789999999999998</v>
      </c>
      <c r="B1013" s="92">
        <v>1.2642</v>
      </c>
      <c r="D1013" s="92">
        <v>6.1543000000000001</v>
      </c>
      <c r="H1013" s="92">
        <v>0.46329999999999999</v>
      </c>
      <c r="I1013" s="92">
        <v>1.3689</v>
      </c>
      <c r="K1013" s="92">
        <v>0.52190000000000003</v>
      </c>
      <c r="L1013" s="92">
        <v>1.4992000000000001</v>
      </c>
      <c r="M1013" s="92">
        <v>3.4990000000000001</v>
      </c>
      <c r="N1013" s="92">
        <v>0.44180000000000003</v>
      </c>
      <c r="O1013" s="92">
        <v>1.3408</v>
      </c>
      <c r="Q1013" s="92">
        <v>1.3725000000000001</v>
      </c>
      <c r="R1013" s="92">
        <v>3.2202999999999999</v>
      </c>
      <c r="AA1013" s="92">
        <v>0.35930000000000001</v>
      </c>
      <c r="AB1013" s="92">
        <v>1.1735</v>
      </c>
      <c r="AC1013" s="92">
        <v>2.4477000000000002</v>
      </c>
      <c r="AD1013" s="92">
        <v>5.4455</v>
      </c>
      <c r="AH1013" s="92">
        <v>0.41889999999999999</v>
      </c>
      <c r="AI1013" s="92">
        <v>1.2830999999999999</v>
      </c>
      <c r="AK1013" s="92">
        <v>0.45860000000000001</v>
      </c>
      <c r="AL1013" s="92">
        <v>1.3738999999999999</v>
      </c>
      <c r="AN1013" s="92">
        <v>0.40250000000000002</v>
      </c>
      <c r="AO1013" s="92">
        <v>1.262</v>
      </c>
      <c r="AP1013" s="92">
        <v>3.0404</v>
      </c>
      <c r="AQ1013" s="92">
        <v>1.2853000000000001</v>
      </c>
      <c r="AR1013" s="92">
        <v>3.0505</v>
      </c>
      <c r="AX1013" s="92">
        <v>2.3471000000000002</v>
      </c>
      <c r="AY1013" s="92">
        <v>2.5678999999999998</v>
      </c>
      <c r="BA1013" s="92">
        <v>6.2213000000000003</v>
      </c>
    </row>
    <row r="1014" spans="1:53">
      <c r="A1014" s="92">
        <v>0.40820000000000001</v>
      </c>
      <c r="B1014" s="92">
        <v>1.2646999999999999</v>
      </c>
      <c r="D1014" s="92">
        <v>6.1562999999999999</v>
      </c>
      <c r="H1014" s="92">
        <v>0.46360000000000001</v>
      </c>
      <c r="I1014" s="92">
        <v>1.3694</v>
      </c>
      <c r="K1014" s="92">
        <v>0.5222</v>
      </c>
      <c r="L1014" s="92">
        <v>1.4998</v>
      </c>
      <c r="M1014" s="92">
        <v>3.5003000000000002</v>
      </c>
      <c r="N1014" s="92">
        <v>0.44209999999999999</v>
      </c>
      <c r="O1014" s="92">
        <v>1.3412999999999999</v>
      </c>
      <c r="Q1014" s="92">
        <v>1.373</v>
      </c>
      <c r="R1014" s="92">
        <v>3.2212999999999998</v>
      </c>
      <c r="AA1014" s="92">
        <v>0.35949999999999999</v>
      </c>
      <c r="AB1014" s="92">
        <v>1.1738999999999999</v>
      </c>
      <c r="AC1014" s="92">
        <v>2.4485999999999999</v>
      </c>
      <c r="AD1014" s="92">
        <v>5.4473000000000003</v>
      </c>
      <c r="AH1014" s="92">
        <v>0.41909999999999997</v>
      </c>
      <c r="AI1014" s="92">
        <v>1.2836000000000001</v>
      </c>
      <c r="AK1014" s="92">
        <v>0.45889999999999997</v>
      </c>
      <c r="AL1014" s="92">
        <v>1.3745000000000001</v>
      </c>
      <c r="AN1014" s="92">
        <v>0.40279999999999999</v>
      </c>
      <c r="AO1014" s="92">
        <v>1.2625</v>
      </c>
      <c r="AP1014" s="92">
        <v>3.0413999999999999</v>
      </c>
      <c r="AQ1014" s="92">
        <v>1.2858000000000001</v>
      </c>
      <c r="AR1014" s="92">
        <v>3.0514000000000001</v>
      </c>
      <c r="AX1014" s="92">
        <v>2.3481000000000001</v>
      </c>
      <c r="AY1014" s="92">
        <v>2.569</v>
      </c>
      <c r="BA1014" s="92">
        <v>6.2237999999999998</v>
      </c>
    </row>
    <row r="1015" spans="1:53">
      <c r="A1015" s="92">
        <v>0.40839999999999999</v>
      </c>
      <c r="B1015" s="92">
        <v>1.2652000000000001</v>
      </c>
      <c r="D1015" s="92">
        <v>6.1581999999999999</v>
      </c>
      <c r="H1015" s="92">
        <v>0.46389999999999998</v>
      </c>
      <c r="I1015" s="92">
        <v>1.37</v>
      </c>
      <c r="K1015" s="92">
        <v>0.52249999999999996</v>
      </c>
      <c r="L1015" s="92">
        <v>1.5004999999999999</v>
      </c>
      <c r="M1015" s="92">
        <v>3.5015000000000001</v>
      </c>
      <c r="N1015" s="92">
        <v>0.44230000000000003</v>
      </c>
      <c r="O1015" s="92">
        <v>1.3418000000000001</v>
      </c>
      <c r="Q1015" s="92">
        <v>1.3734999999999999</v>
      </c>
      <c r="R1015" s="92">
        <v>3.2223999999999999</v>
      </c>
      <c r="AA1015" s="92">
        <v>0.35970000000000002</v>
      </c>
      <c r="AB1015" s="92">
        <v>1.1744000000000001</v>
      </c>
      <c r="AC1015" s="92">
        <v>2.4495</v>
      </c>
      <c r="AD1015" s="92">
        <v>5.4490999999999996</v>
      </c>
      <c r="AH1015" s="92">
        <v>0.4194</v>
      </c>
      <c r="AI1015" s="92">
        <v>1.2842</v>
      </c>
      <c r="AK1015" s="92">
        <v>0.4592</v>
      </c>
      <c r="AL1015" s="92">
        <v>1.375</v>
      </c>
      <c r="AN1015" s="92">
        <v>0.40300000000000002</v>
      </c>
      <c r="AO1015" s="92">
        <v>1.2630999999999999</v>
      </c>
      <c r="AP1015" s="92">
        <v>3.0424000000000002</v>
      </c>
      <c r="AQ1015" s="92">
        <v>1.2863</v>
      </c>
      <c r="AR1015" s="92">
        <v>3.0524</v>
      </c>
      <c r="AX1015" s="92">
        <v>2.3491</v>
      </c>
      <c r="AY1015" s="92">
        <v>2.5701999999999998</v>
      </c>
      <c r="BA1015" s="92">
        <v>6.2263999999999999</v>
      </c>
    </row>
    <row r="1016" spans="1:53">
      <c r="A1016" s="92">
        <v>0.40870000000000001</v>
      </c>
      <c r="B1016" s="92">
        <v>1.2657</v>
      </c>
      <c r="D1016" s="92">
        <v>6.1601999999999997</v>
      </c>
      <c r="H1016" s="92">
        <v>0.46410000000000001</v>
      </c>
      <c r="I1016" s="92">
        <v>1.3705000000000001</v>
      </c>
      <c r="K1016" s="92">
        <v>0.52280000000000004</v>
      </c>
      <c r="L1016" s="92">
        <v>1.5011000000000001</v>
      </c>
      <c r="M1016" s="92">
        <v>3.5028000000000001</v>
      </c>
      <c r="N1016" s="92">
        <v>0.44259999999999999</v>
      </c>
      <c r="O1016" s="92">
        <v>1.3424</v>
      </c>
      <c r="Q1016" s="92">
        <v>1.3741000000000001</v>
      </c>
      <c r="R1016" s="92">
        <v>3.2233999999999998</v>
      </c>
      <c r="AA1016" s="92">
        <v>0.36</v>
      </c>
      <c r="AB1016" s="92">
        <v>1.1748000000000001</v>
      </c>
      <c r="AC1016" s="92">
        <v>2.4504000000000001</v>
      </c>
      <c r="AD1016" s="92">
        <v>5.4508999999999999</v>
      </c>
      <c r="AH1016" s="92">
        <v>0.41959999999999997</v>
      </c>
      <c r="AI1016" s="92">
        <v>1.2847</v>
      </c>
      <c r="AK1016" s="92">
        <v>0.45939999999999998</v>
      </c>
      <c r="AL1016" s="92">
        <v>1.3755999999999999</v>
      </c>
      <c r="AN1016" s="92">
        <v>0.40329999999999999</v>
      </c>
      <c r="AO1016" s="92">
        <v>1.2636000000000001</v>
      </c>
      <c r="AP1016" s="92">
        <v>3.0434000000000001</v>
      </c>
      <c r="AQ1016" s="92">
        <v>1.2867999999999999</v>
      </c>
      <c r="AR1016" s="92">
        <v>3.0533999999999999</v>
      </c>
      <c r="AX1016" s="92">
        <v>2.3500999999999999</v>
      </c>
      <c r="AY1016" s="92">
        <v>2.5712999999999999</v>
      </c>
      <c r="BA1016" s="92">
        <v>6.2289000000000003</v>
      </c>
    </row>
    <row r="1017" spans="1:53">
      <c r="A1017" s="92">
        <v>0.40889999999999999</v>
      </c>
      <c r="B1017" s="92">
        <v>1.2662</v>
      </c>
      <c r="D1017" s="92">
        <v>6.1622000000000003</v>
      </c>
      <c r="H1017" s="92">
        <v>0.46439999999999998</v>
      </c>
      <c r="I1017" s="92">
        <v>1.371</v>
      </c>
      <c r="K1017" s="92">
        <v>0.5232</v>
      </c>
      <c r="L1017" s="92">
        <v>1.5017</v>
      </c>
      <c r="M1017" s="92">
        <v>3.504</v>
      </c>
      <c r="N1017" s="92">
        <v>0.44290000000000002</v>
      </c>
      <c r="O1017" s="92">
        <v>1.3429</v>
      </c>
      <c r="Q1017" s="92">
        <v>1.3746</v>
      </c>
      <c r="R1017" s="92">
        <v>3.2244999999999999</v>
      </c>
      <c r="AA1017" s="92">
        <v>0.36020000000000002</v>
      </c>
      <c r="AB1017" s="92">
        <v>1.1753</v>
      </c>
      <c r="AC1017" s="92">
        <v>2.4512999999999998</v>
      </c>
      <c r="AD1017" s="92">
        <v>5.4527000000000001</v>
      </c>
      <c r="AH1017" s="92">
        <v>0.4199</v>
      </c>
      <c r="AI1017" s="92">
        <v>1.2851999999999999</v>
      </c>
      <c r="AK1017" s="92">
        <v>0.4597</v>
      </c>
      <c r="AL1017" s="92">
        <v>1.3762000000000001</v>
      </c>
      <c r="AN1017" s="92">
        <v>0.40360000000000001</v>
      </c>
      <c r="AO1017" s="92">
        <v>1.2641</v>
      </c>
      <c r="AP1017" s="92">
        <v>3.0445000000000002</v>
      </c>
      <c r="AQ1017" s="92">
        <v>1.2873000000000001</v>
      </c>
      <c r="AR1017" s="92">
        <v>3.0543999999999998</v>
      </c>
      <c r="AX1017" s="92">
        <v>2.3511000000000002</v>
      </c>
      <c r="AY1017" s="92">
        <v>2.5724</v>
      </c>
      <c r="BA1017" s="92">
        <v>6.2313999999999998</v>
      </c>
    </row>
    <row r="1018" spans="1:53">
      <c r="A1018" s="92">
        <v>0.40910000000000002</v>
      </c>
      <c r="B1018" s="92">
        <v>1.2666999999999999</v>
      </c>
      <c r="D1018" s="92">
        <v>6.1642000000000001</v>
      </c>
      <c r="H1018" s="92">
        <v>0.46460000000000001</v>
      </c>
      <c r="I1018" s="92">
        <v>1.3715999999999999</v>
      </c>
      <c r="K1018" s="92">
        <v>0.52349999999999997</v>
      </c>
      <c r="L1018" s="92">
        <v>1.5024</v>
      </c>
      <c r="M1018" s="92">
        <v>3.5053000000000001</v>
      </c>
      <c r="N1018" s="92">
        <v>0.44309999999999999</v>
      </c>
      <c r="O1018" s="92">
        <v>1.3433999999999999</v>
      </c>
      <c r="Q1018" s="92">
        <v>1.3751</v>
      </c>
      <c r="R1018" s="92">
        <v>3.2254999999999998</v>
      </c>
      <c r="AA1018" s="92">
        <v>0.3604</v>
      </c>
      <c r="AB1018" s="92">
        <v>1.1757</v>
      </c>
      <c r="AC1018" s="92">
        <v>2.4521999999999999</v>
      </c>
      <c r="AD1018" s="92">
        <v>5.4545000000000003</v>
      </c>
      <c r="AH1018" s="92">
        <v>0.42009999999999997</v>
      </c>
      <c r="AI1018" s="92">
        <v>1.2857000000000001</v>
      </c>
      <c r="AK1018" s="92">
        <v>0.46</v>
      </c>
      <c r="AL1018" s="92">
        <v>1.3767</v>
      </c>
      <c r="AN1018" s="92">
        <v>0.40379999999999999</v>
      </c>
      <c r="AO1018" s="92">
        <v>1.2645999999999999</v>
      </c>
      <c r="AP1018" s="92">
        <v>3.0455000000000001</v>
      </c>
      <c r="AQ1018" s="92">
        <v>1.2878000000000001</v>
      </c>
      <c r="AR1018" s="92">
        <v>3.0554000000000001</v>
      </c>
      <c r="AX1018" s="92">
        <v>2.3521000000000001</v>
      </c>
      <c r="AY1018" s="92">
        <v>2.5735999999999999</v>
      </c>
      <c r="BA1018" s="92">
        <v>6.234</v>
      </c>
    </row>
    <row r="1019" spans="1:53">
      <c r="A1019" s="92">
        <v>0.40939999999999999</v>
      </c>
      <c r="B1019" s="92">
        <v>1.2672000000000001</v>
      </c>
      <c r="D1019" s="92">
        <v>6.1661000000000001</v>
      </c>
      <c r="H1019" s="92">
        <v>0.46489999999999998</v>
      </c>
      <c r="I1019" s="92">
        <v>1.3721000000000001</v>
      </c>
      <c r="K1019" s="92">
        <v>0.52380000000000004</v>
      </c>
      <c r="L1019" s="92">
        <v>1.5029999999999999</v>
      </c>
      <c r="M1019" s="92">
        <v>3.5065</v>
      </c>
      <c r="N1019" s="92">
        <v>0.44340000000000002</v>
      </c>
      <c r="O1019" s="92">
        <v>1.3440000000000001</v>
      </c>
      <c r="Q1019" s="92">
        <v>1.3755999999999999</v>
      </c>
      <c r="R1019" s="92">
        <v>3.2265999999999999</v>
      </c>
      <c r="AA1019" s="92">
        <v>0.36059999999999998</v>
      </c>
      <c r="AB1019" s="92">
        <v>1.1761999999999999</v>
      </c>
      <c r="AC1019" s="92">
        <v>2.4531000000000001</v>
      </c>
      <c r="AD1019" s="92">
        <v>5.4562999999999997</v>
      </c>
      <c r="AH1019" s="92">
        <v>0.42030000000000001</v>
      </c>
      <c r="AI1019" s="92">
        <v>1.2862</v>
      </c>
      <c r="AK1019" s="92">
        <v>0.46029999999999999</v>
      </c>
      <c r="AL1019" s="92">
        <v>1.3773</v>
      </c>
      <c r="AN1019" s="92">
        <v>0.40410000000000001</v>
      </c>
      <c r="AO1019" s="92">
        <v>1.2650999999999999</v>
      </c>
      <c r="AP1019" s="92">
        <v>3.0465</v>
      </c>
      <c r="AQ1019" s="92">
        <v>1.2883</v>
      </c>
      <c r="AR1019" s="92">
        <v>3.0564</v>
      </c>
      <c r="AX1019" s="92">
        <v>2.3531</v>
      </c>
      <c r="AY1019" s="92">
        <v>2.5747</v>
      </c>
      <c r="BA1019" s="92">
        <v>6.2365000000000004</v>
      </c>
    </row>
    <row r="1020" spans="1:53">
      <c r="A1020" s="92">
        <v>0.40960000000000002</v>
      </c>
      <c r="B1020" s="92">
        <v>1.2677</v>
      </c>
      <c r="D1020" s="92">
        <v>6.1680999999999999</v>
      </c>
      <c r="H1020" s="92">
        <v>0.4652</v>
      </c>
      <c r="I1020" s="92">
        <v>1.3727</v>
      </c>
      <c r="K1020" s="92">
        <v>0.52410000000000001</v>
      </c>
      <c r="L1020" s="92">
        <v>1.5036</v>
      </c>
      <c r="M1020" s="92">
        <v>3.5078</v>
      </c>
      <c r="N1020" s="92">
        <v>0.44369999999999998</v>
      </c>
      <c r="O1020" s="92">
        <v>1.3445</v>
      </c>
      <c r="Q1020" s="92">
        <v>1.3761000000000001</v>
      </c>
      <c r="R1020" s="92">
        <v>3.2275999999999998</v>
      </c>
      <c r="AA1020" s="92">
        <v>0.36080000000000001</v>
      </c>
      <c r="AB1020" s="92">
        <v>1.1766000000000001</v>
      </c>
      <c r="AC1020" s="92">
        <v>2.4539</v>
      </c>
      <c r="AD1020" s="92">
        <v>5.4581</v>
      </c>
      <c r="AH1020" s="92">
        <v>0.42059999999999997</v>
      </c>
      <c r="AI1020" s="92">
        <v>1.2867999999999999</v>
      </c>
      <c r="AK1020" s="92">
        <v>0.46050000000000002</v>
      </c>
      <c r="AL1020" s="92">
        <v>1.3778999999999999</v>
      </c>
      <c r="AN1020" s="92">
        <v>0.40429999999999999</v>
      </c>
      <c r="AO1020" s="92">
        <v>1.2657</v>
      </c>
      <c r="AP1020" s="92">
        <v>3.0474999999999999</v>
      </c>
      <c r="AQ1020" s="92">
        <v>1.2887999999999999</v>
      </c>
      <c r="AR1020" s="92">
        <v>3.0573999999999999</v>
      </c>
      <c r="AX1020" s="92">
        <v>2.3540999999999999</v>
      </c>
      <c r="AY1020" s="92">
        <v>2.5758999999999999</v>
      </c>
      <c r="BA1020" s="92">
        <v>6.2390999999999996</v>
      </c>
    </row>
    <row r="1021" spans="1:53">
      <c r="A1021" s="92">
        <v>0.40989999999999999</v>
      </c>
      <c r="B1021" s="92">
        <v>1.2681</v>
      </c>
      <c r="D1021" s="92">
        <v>6.1700999999999997</v>
      </c>
      <c r="H1021" s="92">
        <v>0.46539999999999998</v>
      </c>
      <c r="I1021" s="92">
        <v>1.3732</v>
      </c>
      <c r="K1021" s="92">
        <v>0.52439999999999998</v>
      </c>
      <c r="L1021" s="92">
        <v>1.5043</v>
      </c>
      <c r="M1021" s="92">
        <v>3.5089999999999999</v>
      </c>
      <c r="N1021" s="92">
        <v>0.44390000000000002</v>
      </c>
      <c r="O1021" s="92">
        <v>1.345</v>
      </c>
      <c r="Q1021" s="92">
        <v>1.3767</v>
      </c>
      <c r="R1021" s="92">
        <v>3.2286999999999999</v>
      </c>
      <c r="AA1021" s="92">
        <v>0.36099999999999999</v>
      </c>
      <c r="AB1021" s="92">
        <v>1.1771</v>
      </c>
      <c r="AC1021" s="92">
        <v>2.4548000000000001</v>
      </c>
      <c r="AD1021" s="92">
        <v>5.4599000000000002</v>
      </c>
      <c r="AH1021" s="92">
        <v>0.42080000000000001</v>
      </c>
      <c r="AI1021" s="92">
        <v>1.2873000000000001</v>
      </c>
      <c r="AK1021" s="92">
        <v>0.46079999999999999</v>
      </c>
      <c r="AL1021" s="92">
        <v>1.3785000000000001</v>
      </c>
      <c r="AN1021" s="92">
        <v>0.40460000000000002</v>
      </c>
      <c r="AO1021" s="92">
        <v>1.2662</v>
      </c>
      <c r="AP1021" s="92">
        <v>3.0486</v>
      </c>
      <c r="AQ1021" s="92">
        <v>1.2891999999999999</v>
      </c>
      <c r="AR1021" s="92">
        <v>3.0583999999999998</v>
      </c>
      <c r="AX1021" s="92">
        <v>2.3551000000000002</v>
      </c>
      <c r="AY1021" s="92">
        <v>2.577</v>
      </c>
      <c r="BA1021" s="92">
        <v>6.2416</v>
      </c>
    </row>
    <row r="1022" spans="1:53">
      <c r="A1022" s="92">
        <v>0.41010000000000002</v>
      </c>
      <c r="B1022" s="92">
        <v>1.2685999999999999</v>
      </c>
      <c r="D1022" s="92">
        <v>6.1721000000000004</v>
      </c>
      <c r="H1022" s="92">
        <v>0.4657</v>
      </c>
      <c r="I1022" s="92">
        <v>1.3737999999999999</v>
      </c>
      <c r="K1022" s="92">
        <v>0.52470000000000006</v>
      </c>
      <c r="L1022" s="92">
        <v>1.5048999999999999</v>
      </c>
      <c r="M1022" s="92">
        <v>3.5103</v>
      </c>
      <c r="N1022" s="92">
        <v>0.44419999999999998</v>
      </c>
      <c r="O1022" s="92">
        <v>1.3455999999999999</v>
      </c>
      <c r="Q1022" s="92">
        <v>1.3772</v>
      </c>
      <c r="R1022" s="92">
        <v>3.2296999999999998</v>
      </c>
      <c r="AA1022" s="92">
        <v>0.36130000000000001</v>
      </c>
      <c r="AB1022" s="92">
        <v>1.1775</v>
      </c>
      <c r="AC1022" s="92">
        <v>2.4557000000000002</v>
      </c>
      <c r="AD1022" s="92">
        <v>5.4617000000000004</v>
      </c>
      <c r="AH1022" s="92">
        <v>0.42109999999999997</v>
      </c>
      <c r="AI1022" s="92">
        <v>1.2878000000000001</v>
      </c>
      <c r="AK1022" s="92">
        <v>0.46110000000000001</v>
      </c>
      <c r="AL1022" s="92">
        <v>1.379</v>
      </c>
      <c r="AN1022" s="92">
        <v>0.40479999999999999</v>
      </c>
      <c r="AO1022" s="92">
        <v>1.2666999999999999</v>
      </c>
      <c r="AP1022" s="92">
        <v>3.0495999999999999</v>
      </c>
      <c r="AQ1022" s="92">
        <v>1.2897000000000001</v>
      </c>
      <c r="AR1022" s="92">
        <v>3.0594000000000001</v>
      </c>
      <c r="AX1022" s="92">
        <v>2.3561000000000001</v>
      </c>
      <c r="AY1022" s="92">
        <v>2.5781000000000001</v>
      </c>
      <c r="BA1022" s="92">
        <v>6.2442000000000002</v>
      </c>
    </row>
    <row r="1023" spans="1:53">
      <c r="A1023" s="92">
        <v>0.4103</v>
      </c>
      <c r="B1023" s="92">
        <v>1.2690999999999999</v>
      </c>
      <c r="D1023" s="92">
        <v>6.1741000000000001</v>
      </c>
      <c r="H1023" s="92">
        <v>0.46600000000000003</v>
      </c>
      <c r="I1023" s="92">
        <v>1.3743000000000001</v>
      </c>
      <c r="K1023" s="92">
        <v>0.52510000000000001</v>
      </c>
      <c r="L1023" s="92">
        <v>1.5056</v>
      </c>
      <c r="M1023" s="92">
        <v>3.5116000000000001</v>
      </c>
      <c r="N1023" s="92">
        <v>0.44440000000000002</v>
      </c>
      <c r="O1023" s="92">
        <v>1.3461000000000001</v>
      </c>
      <c r="Q1023" s="92">
        <v>1.3776999999999999</v>
      </c>
      <c r="R1023" s="92">
        <v>3.2307999999999999</v>
      </c>
      <c r="AA1023" s="92">
        <v>0.36149999999999999</v>
      </c>
      <c r="AB1023" s="92">
        <v>1.1779999999999999</v>
      </c>
      <c r="AC1023" s="92">
        <v>2.4565999999999999</v>
      </c>
      <c r="AD1023" s="92">
        <v>5.4634999999999998</v>
      </c>
      <c r="AH1023" s="92">
        <v>0.42130000000000001</v>
      </c>
      <c r="AI1023" s="92">
        <v>1.2883</v>
      </c>
      <c r="AK1023" s="92">
        <v>0.46139999999999998</v>
      </c>
      <c r="AL1023" s="92">
        <v>1.3795999999999999</v>
      </c>
      <c r="AN1023" s="92">
        <v>0.40510000000000002</v>
      </c>
      <c r="AO1023" s="92">
        <v>1.2672000000000001</v>
      </c>
      <c r="AP1023" s="92">
        <v>3.0506000000000002</v>
      </c>
      <c r="AQ1023" s="92">
        <v>1.2902</v>
      </c>
      <c r="AR1023" s="92">
        <v>3.0604</v>
      </c>
      <c r="AX1023" s="92">
        <v>2.3571</v>
      </c>
      <c r="AY1023" s="92">
        <v>2.5792999999999999</v>
      </c>
      <c r="BA1023" s="92">
        <v>6.2466999999999997</v>
      </c>
    </row>
    <row r="1024" spans="1:53">
      <c r="A1024" s="92">
        <v>0.41060000000000002</v>
      </c>
      <c r="B1024" s="92">
        <v>1.2696000000000001</v>
      </c>
      <c r="D1024" s="92">
        <v>6.1760999999999999</v>
      </c>
      <c r="H1024" s="92">
        <v>0.4662</v>
      </c>
      <c r="I1024" s="92">
        <v>1.3749</v>
      </c>
      <c r="K1024" s="92">
        <v>0.52539999999999998</v>
      </c>
      <c r="L1024" s="92">
        <v>1.5062</v>
      </c>
      <c r="M1024" s="92">
        <v>3.5127999999999999</v>
      </c>
      <c r="N1024" s="92">
        <v>0.44469999999999998</v>
      </c>
      <c r="O1024" s="92">
        <v>1.3467</v>
      </c>
      <c r="Q1024" s="92">
        <v>1.3782000000000001</v>
      </c>
      <c r="R1024" s="92">
        <v>3.2317999999999998</v>
      </c>
      <c r="AA1024" s="92">
        <v>0.36170000000000002</v>
      </c>
      <c r="AB1024" s="92">
        <v>1.1783999999999999</v>
      </c>
      <c r="AC1024" s="92">
        <v>2.4575</v>
      </c>
      <c r="AD1024" s="92">
        <v>5.4653</v>
      </c>
      <c r="AH1024" s="92">
        <v>0.42159999999999997</v>
      </c>
      <c r="AI1024" s="92">
        <v>1.2887999999999999</v>
      </c>
      <c r="AK1024" s="92">
        <v>0.4617</v>
      </c>
      <c r="AL1024" s="92">
        <v>1.3802000000000001</v>
      </c>
      <c r="AN1024" s="92">
        <v>0.40529999999999999</v>
      </c>
      <c r="AO1024" s="92">
        <v>1.2678</v>
      </c>
      <c r="AP1024" s="92">
        <v>3.0516999999999999</v>
      </c>
      <c r="AQ1024" s="92">
        <v>1.2907</v>
      </c>
      <c r="AR1024" s="92">
        <v>3.0613999999999999</v>
      </c>
      <c r="AX1024" s="92">
        <v>2.3580999999999999</v>
      </c>
      <c r="AY1024" s="92">
        <v>2.5804</v>
      </c>
      <c r="BA1024" s="92">
        <v>6.2492999999999999</v>
      </c>
    </row>
    <row r="1025" spans="1:53">
      <c r="A1025" s="92">
        <v>0.4108</v>
      </c>
      <c r="B1025" s="92">
        <v>1.2701</v>
      </c>
      <c r="D1025" s="92">
        <v>6.1779999999999999</v>
      </c>
      <c r="H1025" s="92">
        <v>0.46650000000000003</v>
      </c>
      <c r="I1025" s="92">
        <v>1.3754</v>
      </c>
      <c r="K1025" s="92">
        <v>0.52569999999999995</v>
      </c>
      <c r="L1025" s="92">
        <v>1.5067999999999999</v>
      </c>
      <c r="M1025" s="92">
        <v>3.5141</v>
      </c>
      <c r="N1025" s="92">
        <v>0.44500000000000001</v>
      </c>
      <c r="O1025" s="92">
        <v>1.3472</v>
      </c>
      <c r="Q1025" s="92">
        <v>1.3788</v>
      </c>
      <c r="R1025" s="92">
        <v>3.2328999999999999</v>
      </c>
      <c r="AA1025" s="92">
        <v>0.3619</v>
      </c>
      <c r="AB1025" s="92">
        <v>1.1789000000000001</v>
      </c>
      <c r="AC1025" s="92">
        <v>2.4584000000000001</v>
      </c>
      <c r="AD1025" s="92">
        <v>5.4671000000000003</v>
      </c>
      <c r="AH1025" s="92">
        <v>0.42180000000000001</v>
      </c>
      <c r="AI1025" s="92">
        <v>1.2894000000000001</v>
      </c>
      <c r="AK1025" s="92">
        <v>0.46189999999999998</v>
      </c>
      <c r="AL1025" s="92">
        <v>1.3807</v>
      </c>
      <c r="AN1025" s="92">
        <v>0.40560000000000002</v>
      </c>
      <c r="AO1025" s="92">
        <v>1.2683</v>
      </c>
      <c r="AP1025" s="92">
        <v>3.0527000000000002</v>
      </c>
      <c r="AQ1025" s="92">
        <v>1.2911999999999999</v>
      </c>
      <c r="AR1025" s="92">
        <v>3.0623999999999998</v>
      </c>
      <c r="AX1025" s="92">
        <v>2.3591000000000002</v>
      </c>
      <c r="AY1025" s="92">
        <v>2.5815999999999999</v>
      </c>
      <c r="BA1025" s="92">
        <v>6.2519</v>
      </c>
    </row>
    <row r="1026" spans="1:53">
      <c r="A1026" s="92">
        <v>0.41110000000000002</v>
      </c>
      <c r="B1026" s="92">
        <v>1.2706</v>
      </c>
      <c r="D1026" s="92">
        <v>6.18</v>
      </c>
      <c r="H1026" s="92">
        <v>0.46679999999999999</v>
      </c>
      <c r="I1026" s="92">
        <v>1.3759999999999999</v>
      </c>
      <c r="K1026" s="92">
        <v>0.52600000000000002</v>
      </c>
      <c r="L1026" s="92">
        <v>1.5075000000000001</v>
      </c>
      <c r="M1026" s="92">
        <v>3.5152999999999999</v>
      </c>
      <c r="N1026" s="92">
        <v>0.44529999999999997</v>
      </c>
      <c r="O1026" s="92">
        <v>1.3476999999999999</v>
      </c>
      <c r="Q1026" s="92">
        <v>1.3793</v>
      </c>
      <c r="R1026" s="92">
        <v>3.2339000000000002</v>
      </c>
      <c r="AA1026" s="92">
        <v>0.36209999999999998</v>
      </c>
      <c r="AB1026" s="92">
        <v>1.1793</v>
      </c>
      <c r="AC1026" s="92">
        <v>2.4594</v>
      </c>
      <c r="AD1026" s="92">
        <v>5.4690000000000003</v>
      </c>
      <c r="AH1026" s="92">
        <v>0.42209999999999998</v>
      </c>
      <c r="AI1026" s="92">
        <v>1.2899</v>
      </c>
      <c r="AK1026" s="92">
        <v>0.4622</v>
      </c>
      <c r="AL1026" s="92">
        <v>1.3813</v>
      </c>
      <c r="AN1026" s="92">
        <v>0.40579999999999999</v>
      </c>
      <c r="AO1026" s="92">
        <v>1.2687999999999999</v>
      </c>
      <c r="AP1026" s="92">
        <v>3.0537000000000001</v>
      </c>
      <c r="AQ1026" s="92">
        <v>1.2917000000000001</v>
      </c>
      <c r="AR1026" s="92">
        <v>3.0634000000000001</v>
      </c>
      <c r="AX1026" s="92">
        <v>2.3601999999999999</v>
      </c>
      <c r="AY1026" s="92">
        <v>2.5827</v>
      </c>
      <c r="BA1026" s="92">
        <v>6.2544000000000004</v>
      </c>
    </row>
    <row r="1027" spans="1:53">
      <c r="A1027" s="92">
        <v>0.4113</v>
      </c>
      <c r="B1027" s="92">
        <v>1.2710999999999999</v>
      </c>
      <c r="D1027" s="92">
        <v>6.1820000000000004</v>
      </c>
      <c r="H1027" s="92">
        <v>0.46700000000000003</v>
      </c>
      <c r="I1027" s="92">
        <v>1.3765000000000001</v>
      </c>
      <c r="K1027" s="92">
        <v>0.52629999999999999</v>
      </c>
      <c r="L1027" s="92">
        <v>1.5081</v>
      </c>
      <c r="M1027" s="92">
        <v>3.5165999999999999</v>
      </c>
      <c r="N1027" s="92">
        <v>0.44550000000000001</v>
      </c>
      <c r="O1027" s="92">
        <v>1.3483000000000001</v>
      </c>
      <c r="Q1027" s="92">
        <v>1.3797999999999999</v>
      </c>
      <c r="R1027" s="92">
        <v>3.2349999999999999</v>
      </c>
      <c r="AA1027" s="92">
        <v>0.36230000000000001</v>
      </c>
      <c r="AB1027" s="92">
        <v>1.1798</v>
      </c>
      <c r="AC1027" s="92">
        <v>2.4603000000000002</v>
      </c>
      <c r="AD1027" s="92">
        <v>5.4707999999999997</v>
      </c>
      <c r="AH1027" s="92">
        <v>0.42230000000000001</v>
      </c>
      <c r="AI1027" s="92">
        <v>1.2904</v>
      </c>
      <c r="AK1027" s="92">
        <v>0.46250000000000002</v>
      </c>
      <c r="AL1027" s="92">
        <v>1.3818999999999999</v>
      </c>
      <c r="AN1027" s="92">
        <v>0.40610000000000002</v>
      </c>
      <c r="AO1027" s="92">
        <v>1.2693000000000001</v>
      </c>
      <c r="AP1027" s="92">
        <v>3.0548000000000002</v>
      </c>
      <c r="AQ1027" s="92">
        <v>1.2922</v>
      </c>
      <c r="AR1027" s="92">
        <v>3.0644</v>
      </c>
      <c r="AX1027" s="92">
        <v>2.3612000000000002</v>
      </c>
      <c r="AY1027" s="92">
        <v>2.5838999999999999</v>
      </c>
      <c r="BA1027" s="92">
        <v>6.2569999999999997</v>
      </c>
    </row>
    <row r="1028" spans="1:53">
      <c r="A1028" s="92">
        <v>0.41149999999999998</v>
      </c>
      <c r="B1028" s="92">
        <v>1.2716000000000001</v>
      </c>
      <c r="D1028" s="92">
        <v>6.1840000000000002</v>
      </c>
      <c r="H1028" s="92">
        <v>0.46729999999999999</v>
      </c>
      <c r="I1028" s="92">
        <v>1.3771</v>
      </c>
      <c r="K1028" s="92">
        <v>0.52659999999999996</v>
      </c>
      <c r="L1028" s="92">
        <v>1.5087999999999999</v>
      </c>
      <c r="M1028" s="92">
        <v>3.5179</v>
      </c>
      <c r="N1028" s="92">
        <v>0.44579999999999997</v>
      </c>
      <c r="O1028" s="92">
        <v>1.3488</v>
      </c>
      <c r="Q1028" s="92">
        <v>1.3803000000000001</v>
      </c>
      <c r="R1028" s="92">
        <v>3.2360000000000002</v>
      </c>
      <c r="AA1028" s="92">
        <v>0.36259999999999998</v>
      </c>
      <c r="AB1028" s="92">
        <v>1.1801999999999999</v>
      </c>
      <c r="AC1028" s="92">
        <v>2.4611999999999998</v>
      </c>
      <c r="AD1028" s="92">
        <v>5.4725999999999999</v>
      </c>
      <c r="AH1028" s="92">
        <v>0.42259999999999998</v>
      </c>
      <c r="AI1028" s="92">
        <v>1.2908999999999999</v>
      </c>
      <c r="AK1028" s="92">
        <v>0.46279999999999999</v>
      </c>
      <c r="AL1028" s="92">
        <v>1.3825000000000001</v>
      </c>
      <c r="AN1028" s="92">
        <v>0.40639999999999998</v>
      </c>
      <c r="AO1028" s="92">
        <v>1.2699</v>
      </c>
      <c r="AP1028" s="92">
        <v>3.0558000000000001</v>
      </c>
      <c r="AQ1028" s="92">
        <v>1.2927</v>
      </c>
      <c r="AR1028" s="92">
        <v>3.0653999999999999</v>
      </c>
      <c r="AX1028" s="92">
        <v>2.3622000000000001</v>
      </c>
      <c r="AY1028" s="92">
        <v>2.585</v>
      </c>
      <c r="BA1028" s="92">
        <v>6.2595999999999998</v>
      </c>
    </row>
    <row r="1029" spans="1:53">
      <c r="A1029" s="92">
        <v>0.4118</v>
      </c>
      <c r="B1029" s="92">
        <v>1.2721</v>
      </c>
      <c r="D1029" s="92">
        <v>6.1859999999999999</v>
      </c>
      <c r="H1029" s="92">
        <v>0.46760000000000002</v>
      </c>
      <c r="I1029" s="92">
        <v>1.3775999999999999</v>
      </c>
      <c r="K1029" s="92">
        <v>0.52700000000000002</v>
      </c>
      <c r="L1029" s="92">
        <v>1.5094000000000001</v>
      </c>
      <c r="M1029" s="92">
        <v>3.5190999999999999</v>
      </c>
      <c r="N1029" s="92">
        <v>0.4461</v>
      </c>
      <c r="O1029" s="92">
        <v>1.3492999999999999</v>
      </c>
      <c r="Q1029" s="92">
        <v>1.3809</v>
      </c>
      <c r="R1029" s="92">
        <v>3.2370999999999999</v>
      </c>
      <c r="AA1029" s="92">
        <v>0.36280000000000001</v>
      </c>
      <c r="AB1029" s="92">
        <v>1.1807000000000001</v>
      </c>
      <c r="AC1029" s="92">
        <v>2.4621</v>
      </c>
      <c r="AD1029" s="92">
        <v>5.4744000000000002</v>
      </c>
      <c r="AH1029" s="92">
        <v>0.42280000000000001</v>
      </c>
      <c r="AI1029" s="92">
        <v>1.2915000000000001</v>
      </c>
      <c r="AK1029" s="92">
        <v>0.46310000000000001</v>
      </c>
      <c r="AL1029" s="92">
        <v>1.3831</v>
      </c>
      <c r="AN1029" s="92">
        <v>0.40660000000000002</v>
      </c>
      <c r="AO1029" s="92">
        <v>1.2704</v>
      </c>
      <c r="AP1029" s="92">
        <v>3.0568</v>
      </c>
      <c r="AQ1029" s="92">
        <v>1.2931999999999999</v>
      </c>
      <c r="AR1029" s="92">
        <v>3.0663999999999998</v>
      </c>
      <c r="AX1029" s="92">
        <v>2.3632</v>
      </c>
      <c r="AY1029" s="92">
        <v>2.5861999999999998</v>
      </c>
      <c r="BA1029" s="92">
        <v>6.2621000000000002</v>
      </c>
    </row>
    <row r="1030" spans="1:53">
      <c r="A1030" s="92">
        <v>0.41199999999999998</v>
      </c>
      <c r="B1030" s="92">
        <v>1.2726</v>
      </c>
      <c r="D1030" s="92">
        <v>6.1879999999999997</v>
      </c>
      <c r="H1030" s="92">
        <v>0.46779999999999999</v>
      </c>
      <c r="I1030" s="92">
        <v>1.3782000000000001</v>
      </c>
      <c r="K1030" s="92">
        <v>0.52729999999999999</v>
      </c>
      <c r="L1030" s="92">
        <v>1.5101</v>
      </c>
      <c r="M1030" s="92">
        <v>3.5204</v>
      </c>
      <c r="N1030" s="92">
        <v>0.44629999999999997</v>
      </c>
      <c r="O1030" s="92">
        <v>1.3499000000000001</v>
      </c>
      <c r="Q1030" s="92">
        <v>1.3814</v>
      </c>
      <c r="R1030" s="92">
        <v>3.2382</v>
      </c>
      <c r="AA1030" s="92">
        <v>0.36299999999999999</v>
      </c>
      <c r="AB1030" s="92">
        <v>1.1811</v>
      </c>
      <c r="AC1030" s="92">
        <v>2.4630000000000001</v>
      </c>
      <c r="AD1030" s="92">
        <v>5.4762000000000004</v>
      </c>
      <c r="AH1030" s="92">
        <v>0.42309999999999998</v>
      </c>
      <c r="AI1030" s="92">
        <v>1.292</v>
      </c>
      <c r="AK1030" s="92">
        <v>0.46339999999999998</v>
      </c>
      <c r="AL1030" s="92">
        <v>1.3835999999999999</v>
      </c>
      <c r="AN1030" s="92">
        <v>0.40689999999999998</v>
      </c>
      <c r="AO1030" s="92">
        <v>1.2708999999999999</v>
      </c>
      <c r="AP1030" s="92">
        <v>3.0579000000000001</v>
      </c>
      <c r="AQ1030" s="92">
        <v>1.2937000000000001</v>
      </c>
      <c r="AR1030" s="92">
        <v>3.0674000000000001</v>
      </c>
      <c r="AX1030" s="92">
        <v>2.3641999999999999</v>
      </c>
      <c r="AY1030" s="92">
        <v>2.5874000000000001</v>
      </c>
      <c r="BA1030" s="92">
        <v>6.2647000000000004</v>
      </c>
    </row>
    <row r="1031" spans="1:53">
      <c r="A1031" s="92">
        <v>0.4123</v>
      </c>
      <c r="B1031" s="92">
        <v>1.2730999999999999</v>
      </c>
      <c r="D1031" s="92">
        <v>6.19</v>
      </c>
      <c r="H1031" s="92">
        <v>0.46810000000000002</v>
      </c>
      <c r="I1031" s="92">
        <v>1.3787</v>
      </c>
      <c r="K1031" s="92">
        <v>0.52759999999999996</v>
      </c>
      <c r="L1031" s="92">
        <v>1.5106999999999999</v>
      </c>
      <c r="M1031" s="92">
        <v>3.5217000000000001</v>
      </c>
      <c r="N1031" s="92">
        <v>0.4466</v>
      </c>
      <c r="O1031" s="92">
        <v>1.3504</v>
      </c>
      <c r="Q1031" s="92">
        <v>1.3818999999999999</v>
      </c>
      <c r="R1031" s="92">
        <v>3.2391999999999999</v>
      </c>
      <c r="AA1031" s="92">
        <v>0.36320000000000002</v>
      </c>
      <c r="AB1031" s="92">
        <v>1.1816</v>
      </c>
      <c r="AC1031" s="92">
        <v>2.4639000000000002</v>
      </c>
      <c r="AD1031" s="92">
        <v>5.4781000000000004</v>
      </c>
      <c r="AH1031" s="92">
        <v>0.42330000000000001</v>
      </c>
      <c r="AI1031" s="92">
        <v>1.2925</v>
      </c>
      <c r="AK1031" s="92">
        <v>0.46360000000000001</v>
      </c>
      <c r="AL1031" s="92">
        <v>1.3842000000000001</v>
      </c>
      <c r="AN1031" s="92">
        <v>0.40710000000000002</v>
      </c>
      <c r="AO1031" s="92">
        <v>1.2714000000000001</v>
      </c>
      <c r="AP1031" s="92">
        <v>3.0589</v>
      </c>
      <c r="AQ1031" s="92">
        <v>1.2942</v>
      </c>
      <c r="AR1031" s="92">
        <v>3.0684</v>
      </c>
      <c r="AX1031" s="92">
        <v>2.3652000000000002</v>
      </c>
      <c r="AY1031" s="92">
        <v>2.5884999999999998</v>
      </c>
      <c r="BA1031" s="92">
        <v>6.2672999999999996</v>
      </c>
    </row>
    <row r="1032" spans="1:53">
      <c r="A1032" s="92">
        <v>0.41249999999999998</v>
      </c>
      <c r="B1032" s="92">
        <v>1.2736000000000001</v>
      </c>
      <c r="D1032" s="92">
        <v>6.1920000000000002</v>
      </c>
      <c r="H1032" s="92">
        <v>0.46839999999999998</v>
      </c>
      <c r="I1032" s="92">
        <v>1.3793</v>
      </c>
      <c r="K1032" s="92">
        <v>0.52790000000000004</v>
      </c>
      <c r="L1032" s="92">
        <v>1.5114000000000001</v>
      </c>
      <c r="M1032" s="92">
        <v>3.5228999999999999</v>
      </c>
      <c r="N1032" s="92">
        <v>0.44690000000000002</v>
      </c>
      <c r="O1032" s="92">
        <v>1.351</v>
      </c>
      <c r="Q1032" s="92">
        <v>1.3825000000000001</v>
      </c>
      <c r="R1032" s="92">
        <v>3.2403</v>
      </c>
      <c r="AA1032" s="92">
        <v>0.3634</v>
      </c>
      <c r="AB1032" s="92">
        <v>1.1819999999999999</v>
      </c>
      <c r="AC1032" s="92">
        <v>2.4647999999999999</v>
      </c>
      <c r="AD1032" s="92">
        <v>5.4798999999999998</v>
      </c>
      <c r="AH1032" s="92">
        <v>0.42359999999999998</v>
      </c>
      <c r="AI1032" s="92">
        <v>1.2930999999999999</v>
      </c>
      <c r="AK1032" s="92">
        <v>0.46389999999999998</v>
      </c>
      <c r="AL1032" s="92">
        <v>1.3848</v>
      </c>
      <c r="AN1032" s="92">
        <v>0.40739999999999998</v>
      </c>
      <c r="AO1032" s="92">
        <v>1.272</v>
      </c>
      <c r="AP1032" s="92">
        <v>3.06</v>
      </c>
      <c r="AQ1032" s="92">
        <v>1.2947</v>
      </c>
      <c r="AR1032" s="92">
        <v>3.0695000000000001</v>
      </c>
      <c r="AX1032" s="92">
        <v>2.3662000000000001</v>
      </c>
      <c r="AY1032" s="92">
        <v>2.5897000000000001</v>
      </c>
      <c r="BA1032" s="92">
        <v>6.2698999999999998</v>
      </c>
    </row>
    <row r="1033" spans="1:53">
      <c r="A1033" s="92">
        <v>0.41270000000000001</v>
      </c>
      <c r="B1033" s="92">
        <v>1.2741</v>
      </c>
      <c r="D1033" s="92">
        <v>6.194</v>
      </c>
      <c r="H1033" s="92">
        <v>0.46860000000000002</v>
      </c>
      <c r="I1033" s="92">
        <v>1.3797999999999999</v>
      </c>
      <c r="K1033" s="92">
        <v>0.52829999999999999</v>
      </c>
      <c r="L1033" s="92">
        <v>1.512</v>
      </c>
      <c r="M1033" s="92">
        <v>3.5242</v>
      </c>
      <c r="N1033" s="92">
        <v>0.4471</v>
      </c>
      <c r="O1033" s="92">
        <v>1.3514999999999999</v>
      </c>
      <c r="Q1033" s="92">
        <v>1.383</v>
      </c>
      <c r="R1033" s="92">
        <v>3.2412999999999998</v>
      </c>
      <c r="AA1033" s="92">
        <v>0.36370000000000002</v>
      </c>
      <c r="AB1033" s="92">
        <v>1.1825000000000001</v>
      </c>
      <c r="AC1033" s="92">
        <v>2.4657</v>
      </c>
      <c r="AD1033" s="92">
        <v>5.4817</v>
      </c>
      <c r="AH1033" s="92">
        <v>0.42380000000000001</v>
      </c>
      <c r="AI1033" s="92">
        <v>1.2936000000000001</v>
      </c>
      <c r="AK1033" s="92">
        <v>0.4642</v>
      </c>
      <c r="AL1033" s="92">
        <v>1.3854</v>
      </c>
      <c r="AN1033" s="92">
        <v>0.40760000000000002</v>
      </c>
      <c r="AO1033" s="92">
        <v>1.2725</v>
      </c>
      <c r="AP1033" s="92">
        <v>3.0609999999999999</v>
      </c>
      <c r="AQ1033" s="92">
        <v>1.2950999999999999</v>
      </c>
      <c r="AR1033" s="92">
        <v>3.0705</v>
      </c>
      <c r="AX1033" s="92">
        <v>2.3672</v>
      </c>
      <c r="AY1033" s="92">
        <v>2.5908000000000002</v>
      </c>
      <c r="BA1033" s="92">
        <v>6.2725</v>
      </c>
    </row>
    <row r="1034" spans="1:53">
      <c r="A1034" s="92">
        <v>0.41299999999999998</v>
      </c>
      <c r="B1034" s="92">
        <v>1.2746</v>
      </c>
      <c r="D1034" s="92">
        <v>6.1961000000000004</v>
      </c>
      <c r="H1034" s="92">
        <v>0.46889999999999998</v>
      </c>
      <c r="I1034" s="92">
        <v>1.3804000000000001</v>
      </c>
      <c r="K1034" s="92">
        <v>0.52859999999999996</v>
      </c>
      <c r="L1034" s="92">
        <v>1.5126999999999999</v>
      </c>
      <c r="M1034" s="92">
        <v>3.5255000000000001</v>
      </c>
      <c r="N1034" s="92">
        <v>0.44740000000000002</v>
      </c>
      <c r="O1034" s="92">
        <v>1.3520000000000001</v>
      </c>
      <c r="Q1034" s="92">
        <v>1.3835</v>
      </c>
      <c r="R1034" s="92">
        <v>3.2423999999999999</v>
      </c>
      <c r="AA1034" s="92">
        <v>0.3639</v>
      </c>
      <c r="AB1034" s="92">
        <v>1.1829000000000001</v>
      </c>
      <c r="AC1034" s="92">
        <v>2.4666000000000001</v>
      </c>
      <c r="AD1034" s="92">
        <v>5.4836</v>
      </c>
      <c r="AH1034" s="92">
        <v>0.42409999999999998</v>
      </c>
      <c r="AI1034" s="92">
        <v>1.2941</v>
      </c>
      <c r="AK1034" s="92">
        <v>0.46450000000000002</v>
      </c>
      <c r="AL1034" s="92">
        <v>1.3859999999999999</v>
      </c>
      <c r="AN1034" s="92">
        <v>0.40789999999999998</v>
      </c>
      <c r="AO1034" s="92">
        <v>1.2729999999999999</v>
      </c>
      <c r="AP1034" s="92">
        <v>3.0621</v>
      </c>
      <c r="AQ1034" s="92">
        <v>1.2956000000000001</v>
      </c>
      <c r="AR1034" s="92">
        <v>3.0714999999999999</v>
      </c>
      <c r="AX1034" s="92">
        <v>2.3681999999999999</v>
      </c>
      <c r="AY1034" s="92">
        <v>2.5920000000000001</v>
      </c>
      <c r="BA1034" s="92">
        <v>6.2751000000000001</v>
      </c>
    </row>
    <row r="1035" spans="1:53">
      <c r="A1035" s="92">
        <v>0.41320000000000001</v>
      </c>
      <c r="B1035" s="92">
        <v>1.2750999999999999</v>
      </c>
      <c r="D1035" s="92">
        <v>6.1981000000000002</v>
      </c>
      <c r="H1035" s="92">
        <v>0.46920000000000001</v>
      </c>
      <c r="I1035" s="92">
        <v>1.3809</v>
      </c>
      <c r="K1035" s="92">
        <v>0.52890000000000004</v>
      </c>
      <c r="L1035" s="92">
        <v>1.5133000000000001</v>
      </c>
      <c r="M1035" s="92">
        <v>3.5268000000000002</v>
      </c>
      <c r="N1035" s="92">
        <v>0.44769999999999999</v>
      </c>
      <c r="O1035" s="92">
        <v>1.3526</v>
      </c>
      <c r="Q1035" s="92">
        <v>1.3839999999999999</v>
      </c>
      <c r="R1035" s="92">
        <v>3.2435</v>
      </c>
      <c r="AA1035" s="92">
        <v>0.36409999999999998</v>
      </c>
      <c r="AB1035" s="92">
        <v>1.1834</v>
      </c>
      <c r="AC1035" s="92">
        <v>2.4674999999999998</v>
      </c>
      <c r="AD1035" s="92">
        <v>5.4854000000000003</v>
      </c>
      <c r="AH1035" s="92">
        <v>0.42430000000000001</v>
      </c>
      <c r="AI1035" s="92">
        <v>1.2946</v>
      </c>
      <c r="AK1035" s="92">
        <v>0.46479999999999999</v>
      </c>
      <c r="AL1035" s="92">
        <v>1.3865000000000001</v>
      </c>
      <c r="AN1035" s="92">
        <v>0.40820000000000001</v>
      </c>
      <c r="AO1035" s="92">
        <v>1.2736000000000001</v>
      </c>
      <c r="AP1035" s="92">
        <v>3.0630999999999999</v>
      </c>
      <c r="AQ1035" s="92">
        <v>1.2961</v>
      </c>
      <c r="AR1035" s="92">
        <v>3.0724999999999998</v>
      </c>
      <c r="AX1035" s="92">
        <v>2.3693</v>
      </c>
      <c r="AY1035" s="92">
        <v>2.5931999999999999</v>
      </c>
      <c r="BA1035" s="92">
        <v>6.2775999999999996</v>
      </c>
    </row>
    <row r="1036" spans="1:53">
      <c r="A1036" s="92">
        <v>0.41349999999999998</v>
      </c>
      <c r="B1036" s="92">
        <v>1.2756000000000001</v>
      </c>
      <c r="D1036" s="92">
        <v>6.2000999999999999</v>
      </c>
      <c r="H1036" s="92">
        <v>0.46939999999999998</v>
      </c>
      <c r="I1036" s="92">
        <v>1.3815</v>
      </c>
      <c r="K1036" s="92">
        <v>0.5292</v>
      </c>
      <c r="L1036" s="92">
        <v>1.514</v>
      </c>
      <c r="M1036" s="92">
        <v>3.528</v>
      </c>
      <c r="N1036" s="92">
        <v>0.44790000000000002</v>
      </c>
      <c r="O1036" s="92">
        <v>1.3531</v>
      </c>
      <c r="Q1036" s="92">
        <v>1.3846000000000001</v>
      </c>
      <c r="R1036" s="92">
        <v>3.2444999999999999</v>
      </c>
      <c r="AA1036" s="92">
        <v>0.36430000000000001</v>
      </c>
      <c r="AB1036" s="92">
        <v>1.1839</v>
      </c>
      <c r="AC1036" s="92">
        <v>2.4683999999999999</v>
      </c>
      <c r="AD1036" s="92">
        <v>5.4871999999999996</v>
      </c>
      <c r="AH1036" s="92">
        <v>0.42459999999999998</v>
      </c>
      <c r="AI1036" s="92">
        <v>1.2951999999999999</v>
      </c>
      <c r="AK1036" s="92">
        <v>0.46510000000000001</v>
      </c>
      <c r="AL1036" s="92">
        <v>1.3871</v>
      </c>
      <c r="AN1036" s="92">
        <v>0.40839999999999999</v>
      </c>
      <c r="AO1036" s="92">
        <v>1.2741</v>
      </c>
      <c r="AP1036" s="92">
        <v>3.0640999999999998</v>
      </c>
      <c r="AQ1036" s="92">
        <v>1.2966</v>
      </c>
      <c r="AR1036" s="92">
        <v>3.0735000000000001</v>
      </c>
      <c r="AX1036" s="92">
        <v>2.3702999999999999</v>
      </c>
      <c r="AY1036" s="92">
        <v>2.5943000000000001</v>
      </c>
      <c r="BA1036" s="92">
        <v>6.2801999999999998</v>
      </c>
    </row>
    <row r="1037" spans="1:53">
      <c r="A1037" s="92">
        <v>0.41370000000000001</v>
      </c>
      <c r="B1037" s="92">
        <v>1.2761</v>
      </c>
      <c r="D1037" s="92">
        <v>6.2020999999999997</v>
      </c>
      <c r="H1037" s="92">
        <v>0.46970000000000001</v>
      </c>
      <c r="I1037" s="92">
        <v>1.3821000000000001</v>
      </c>
      <c r="K1037" s="92">
        <v>0.52949999999999997</v>
      </c>
      <c r="L1037" s="92">
        <v>1.5145999999999999</v>
      </c>
      <c r="M1037" s="92">
        <v>3.5293000000000001</v>
      </c>
      <c r="N1037" s="92">
        <v>0.44819999999999999</v>
      </c>
      <c r="O1037" s="92">
        <v>1.3536999999999999</v>
      </c>
      <c r="Q1037" s="92">
        <v>1.3851</v>
      </c>
      <c r="R1037" s="92">
        <v>3.2456</v>
      </c>
      <c r="AA1037" s="92">
        <v>0.36449999999999999</v>
      </c>
      <c r="AB1037" s="92">
        <v>1.1842999999999999</v>
      </c>
      <c r="AC1037" s="92">
        <v>2.4693000000000001</v>
      </c>
      <c r="AD1037" s="92">
        <v>5.4890999999999996</v>
      </c>
      <c r="AH1037" s="92">
        <v>0.4249</v>
      </c>
      <c r="AI1037" s="92">
        <v>1.2957000000000001</v>
      </c>
      <c r="AK1037" s="92">
        <v>0.46529999999999999</v>
      </c>
      <c r="AL1037" s="92">
        <v>1.3876999999999999</v>
      </c>
      <c r="AN1037" s="92">
        <v>0.40870000000000001</v>
      </c>
      <c r="AO1037" s="92">
        <v>1.2746</v>
      </c>
      <c r="AP1037" s="92">
        <v>3.0651999999999999</v>
      </c>
      <c r="AQ1037" s="92">
        <v>1.2970999999999999</v>
      </c>
      <c r="AR1037" s="92">
        <v>3.0745</v>
      </c>
      <c r="AX1037" s="92">
        <v>2.3713000000000002</v>
      </c>
      <c r="AY1037" s="92">
        <v>2.5954999999999999</v>
      </c>
      <c r="BA1037" s="92">
        <v>6.2827999999999999</v>
      </c>
    </row>
    <row r="1038" spans="1:53">
      <c r="A1038" s="92">
        <v>0.41399999999999998</v>
      </c>
      <c r="B1038" s="92">
        <v>1.2766</v>
      </c>
      <c r="D1038" s="92">
        <v>6.2041000000000004</v>
      </c>
      <c r="H1038" s="92">
        <v>0.47</v>
      </c>
      <c r="I1038" s="92">
        <v>1.3826000000000001</v>
      </c>
      <c r="K1038" s="92">
        <v>0.52990000000000004</v>
      </c>
      <c r="L1038" s="92">
        <v>1.5153000000000001</v>
      </c>
      <c r="M1038" s="92">
        <v>3.5306000000000002</v>
      </c>
      <c r="N1038" s="92">
        <v>0.44850000000000001</v>
      </c>
      <c r="O1038" s="92">
        <v>1.3542000000000001</v>
      </c>
      <c r="Q1038" s="92">
        <v>1.3855999999999999</v>
      </c>
      <c r="R1038" s="92">
        <v>3.2467000000000001</v>
      </c>
      <c r="AA1038" s="92">
        <v>0.36480000000000001</v>
      </c>
      <c r="AB1038" s="92">
        <v>1.1848000000000001</v>
      </c>
      <c r="AC1038" s="92">
        <v>2.4702999999999999</v>
      </c>
      <c r="AD1038" s="92">
        <v>5.4908999999999999</v>
      </c>
      <c r="AH1038" s="92">
        <v>0.42509999999999998</v>
      </c>
      <c r="AI1038" s="92">
        <v>1.2962</v>
      </c>
      <c r="AK1038" s="92">
        <v>0.46560000000000001</v>
      </c>
      <c r="AL1038" s="92">
        <v>1.3883000000000001</v>
      </c>
      <c r="AN1038" s="92">
        <v>0.40889999999999999</v>
      </c>
      <c r="AO1038" s="92">
        <v>1.2751999999999999</v>
      </c>
      <c r="AP1038" s="92">
        <v>3.0661999999999998</v>
      </c>
      <c r="AQ1038" s="92">
        <v>1.2976000000000001</v>
      </c>
      <c r="AR1038" s="92">
        <v>3.0754999999999999</v>
      </c>
      <c r="AX1038" s="92">
        <v>2.3723000000000001</v>
      </c>
      <c r="AY1038" s="92">
        <v>2.5966</v>
      </c>
      <c r="BA1038" s="92">
        <v>6.2854000000000001</v>
      </c>
    </row>
    <row r="1039" spans="1:53">
      <c r="A1039" s="92">
        <v>0.41420000000000001</v>
      </c>
      <c r="B1039" s="92">
        <v>1.2770999999999999</v>
      </c>
      <c r="D1039" s="92">
        <v>6.2061000000000002</v>
      </c>
      <c r="H1039" s="92">
        <v>0.47020000000000001</v>
      </c>
      <c r="I1039" s="92">
        <v>1.3832</v>
      </c>
      <c r="K1039" s="92">
        <v>0.5302</v>
      </c>
      <c r="L1039" s="92">
        <v>1.5159</v>
      </c>
      <c r="M1039" s="92">
        <v>3.5318999999999998</v>
      </c>
      <c r="N1039" s="92">
        <v>0.44869999999999999</v>
      </c>
      <c r="O1039" s="92">
        <v>1.3548</v>
      </c>
      <c r="Q1039" s="92">
        <v>1.3862000000000001</v>
      </c>
      <c r="R1039" s="92">
        <v>3.2477999999999998</v>
      </c>
      <c r="AA1039" s="92">
        <v>0.36499999999999999</v>
      </c>
      <c r="AB1039" s="92">
        <v>1.1852</v>
      </c>
      <c r="AC1039" s="92">
        <v>2.4712000000000001</v>
      </c>
      <c r="AD1039" s="92">
        <v>5.4927000000000001</v>
      </c>
      <c r="AH1039" s="92">
        <v>0.4254</v>
      </c>
      <c r="AI1039" s="92">
        <v>1.2968</v>
      </c>
      <c r="AK1039" s="92">
        <v>0.46589999999999998</v>
      </c>
      <c r="AL1039" s="92">
        <v>1.3889</v>
      </c>
      <c r="AN1039" s="92">
        <v>0.40920000000000001</v>
      </c>
      <c r="AO1039" s="92">
        <v>1.2757000000000001</v>
      </c>
      <c r="AP1039" s="92">
        <v>3.0672999999999999</v>
      </c>
      <c r="AQ1039" s="92">
        <v>1.2981</v>
      </c>
      <c r="AR1039" s="92">
        <v>3.0766</v>
      </c>
      <c r="AX1039" s="92">
        <v>2.3733</v>
      </c>
      <c r="AY1039" s="92">
        <v>2.5977999999999999</v>
      </c>
      <c r="BA1039" s="92">
        <v>6.2880000000000003</v>
      </c>
    </row>
    <row r="1040" spans="1:53">
      <c r="A1040" s="92">
        <v>0.41439999999999999</v>
      </c>
      <c r="B1040" s="92">
        <v>1.2776000000000001</v>
      </c>
      <c r="D1040" s="92">
        <v>6.2081999999999997</v>
      </c>
      <c r="H1040" s="92">
        <v>0.47049999999999997</v>
      </c>
      <c r="I1040" s="92">
        <v>1.3836999999999999</v>
      </c>
      <c r="K1040" s="92">
        <v>0.53049999999999997</v>
      </c>
      <c r="L1040" s="92">
        <v>1.5165999999999999</v>
      </c>
      <c r="M1040" s="92">
        <v>3.5331999999999999</v>
      </c>
      <c r="N1040" s="92">
        <v>0.44900000000000001</v>
      </c>
      <c r="O1040" s="92">
        <v>1.3552999999999999</v>
      </c>
      <c r="Q1040" s="92">
        <v>1.3867</v>
      </c>
      <c r="R1040" s="92">
        <v>3.2488000000000001</v>
      </c>
      <c r="AA1040" s="92">
        <v>0.36520000000000002</v>
      </c>
      <c r="AB1040" s="92">
        <v>1.1857</v>
      </c>
      <c r="AC1040" s="92">
        <v>2.4721000000000002</v>
      </c>
      <c r="AD1040" s="92">
        <v>5.4946000000000002</v>
      </c>
      <c r="AH1040" s="92">
        <v>0.42559999999999998</v>
      </c>
      <c r="AI1040" s="92">
        <v>1.2972999999999999</v>
      </c>
      <c r="AK1040" s="92">
        <v>0.4662</v>
      </c>
      <c r="AL1040" s="92">
        <v>1.3894</v>
      </c>
      <c r="AN1040" s="92">
        <v>0.40949999999999998</v>
      </c>
      <c r="AO1040" s="92">
        <v>1.2762</v>
      </c>
      <c r="AP1040" s="92">
        <v>3.0682999999999998</v>
      </c>
      <c r="AQ1040" s="92">
        <v>1.2986</v>
      </c>
      <c r="AR1040" s="92">
        <v>3.0775999999999999</v>
      </c>
      <c r="AX1040" s="92">
        <v>2.3744000000000001</v>
      </c>
      <c r="AY1040" s="92">
        <v>2.5990000000000002</v>
      </c>
      <c r="BA1040" s="92">
        <v>6.2906000000000004</v>
      </c>
    </row>
    <row r="1041" spans="1:53">
      <c r="A1041" s="92">
        <v>0.41470000000000001</v>
      </c>
      <c r="B1041" s="92">
        <v>1.2781</v>
      </c>
      <c r="D1041" s="92">
        <v>6.2102000000000004</v>
      </c>
      <c r="H1041" s="92">
        <v>0.4708</v>
      </c>
      <c r="I1041" s="92">
        <v>1.3843000000000001</v>
      </c>
      <c r="K1041" s="92">
        <v>0.53080000000000005</v>
      </c>
      <c r="L1041" s="92">
        <v>1.5172000000000001</v>
      </c>
      <c r="M1041" s="92">
        <v>3.5345</v>
      </c>
      <c r="N1041" s="92">
        <v>0.44929999999999998</v>
      </c>
      <c r="O1041" s="92">
        <v>1.3559000000000001</v>
      </c>
      <c r="Q1041" s="92">
        <v>1.3872</v>
      </c>
      <c r="R1041" s="92">
        <v>3.2498999999999998</v>
      </c>
      <c r="AA1041" s="92">
        <v>0.3654</v>
      </c>
      <c r="AB1041" s="92">
        <v>1.1860999999999999</v>
      </c>
      <c r="AC1041" s="92">
        <v>2.4729999999999999</v>
      </c>
      <c r="AD1041" s="92">
        <v>5.4964000000000004</v>
      </c>
      <c r="AH1041" s="92">
        <v>0.4259</v>
      </c>
      <c r="AI1041" s="92">
        <v>1.2978000000000001</v>
      </c>
      <c r="AK1041" s="92">
        <v>0.46650000000000003</v>
      </c>
      <c r="AL1041" s="92">
        <v>1.39</v>
      </c>
      <c r="AN1041" s="92">
        <v>0.40970000000000001</v>
      </c>
      <c r="AO1041" s="92">
        <v>1.2767999999999999</v>
      </c>
      <c r="AP1041" s="92">
        <v>3.0693999999999999</v>
      </c>
      <c r="AQ1041" s="92">
        <v>1.2990999999999999</v>
      </c>
      <c r="AR1041" s="92">
        <v>3.0785999999999998</v>
      </c>
      <c r="AX1041" s="92">
        <v>2.3754</v>
      </c>
      <c r="AY1041" s="92">
        <v>3.0002</v>
      </c>
      <c r="BA1041" s="92">
        <v>6.2931999999999997</v>
      </c>
    </row>
    <row r="1042" spans="1:53">
      <c r="A1042" s="92">
        <v>0.41489999999999999</v>
      </c>
      <c r="B1042" s="92">
        <v>1.2786</v>
      </c>
      <c r="D1042" s="92">
        <v>6.2122000000000002</v>
      </c>
      <c r="H1042" s="92">
        <v>0.47110000000000002</v>
      </c>
      <c r="I1042" s="92">
        <v>1.3848</v>
      </c>
      <c r="K1042" s="92">
        <v>0.53120000000000001</v>
      </c>
      <c r="L1042" s="92">
        <v>1.5179</v>
      </c>
      <c r="M1042" s="92">
        <v>3.5356999999999998</v>
      </c>
      <c r="N1042" s="92">
        <v>0.4496</v>
      </c>
      <c r="O1042" s="92">
        <v>1.3564000000000001</v>
      </c>
      <c r="Q1042" s="92">
        <v>1.3877999999999999</v>
      </c>
      <c r="R1042" s="92">
        <v>3.2509999999999999</v>
      </c>
      <c r="AA1042" s="92">
        <v>0.36559999999999998</v>
      </c>
      <c r="AB1042" s="92">
        <v>1.1866000000000001</v>
      </c>
      <c r="AC1042" s="92">
        <v>2.4739</v>
      </c>
      <c r="AD1042" s="92">
        <v>5.4983000000000004</v>
      </c>
      <c r="AH1042" s="92">
        <v>0.42609999999999998</v>
      </c>
      <c r="AI1042" s="92">
        <v>1.2984</v>
      </c>
      <c r="AK1042" s="92">
        <v>0.46679999999999999</v>
      </c>
      <c r="AL1042" s="92">
        <v>1.3906000000000001</v>
      </c>
      <c r="AN1042" s="92">
        <v>0.41</v>
      </c>
      <c r="AO1042" s="92">
        <v>1.2773000000000001</v>
      </c>
      <c r="AP1042" s="92">
        <v>3.0703999999999998</v>
      </c>
      <c r="AQ1042" s="92">
        <v>1.2996000000000001</v>
      </c>
      <c r="AR1042" s="92">
        <v>3.0796000000000001</v>
      </c>
      <c r="AX1042" s="92">
        <v>2.3763999999999998</v>
      </c>
      <c r="AY1042" s="92">
        <v>3.0013000000000001</v>
      </c>
      <c r="BA1042" s="92">
        <v>6.2957999999999998</v>
      </c>
    </row>
    <row r="1043" spans="1:53">
      <c r="A1043" s="92">
        <v>0.41520000000000001</v>
      </c>
      <c r="B1043" s="92">
        <v>1.2790999999999999</v>
      </c>
      <c r="D1043" s="92">
        <v>6.2141999999999999</v>
      </c>
      <c r="H1043" s="92">
        <v>0.4713</v>
      </c>
      <c r="I1043" s="92">
        <v>1.3854</v>
      </c>
      <c r="K1043" s="92">
        <v>0.53149999999999997</v>
      </c>
      <c r="L1043" s="92">
        <v>1.5185</v>
      </c>
      <c r="M1043" s="92">
        <v>3.5369999999999999</v>
      </c>
      <c r="N1043" s="92">
        <v>0.44979999999999998</v>
      </c>
      <c r="O1043" s="92">
        <v>1.3569</v>
      </c>
      <c r="Q1043" s="92">
        <v>1.3883000000000001</v>
      </c>
      <c r="R1043" s="92">
        <v>3.2519999999999998</v>
      </c>
      <c r="AA1043" s="92">
        <v>0.3659</v>
      </c>
      <c r="AB1043" s="92">
        <v>1.1871</v>
      </c>
      <c r="AC1043" s="92">
        <v>2.4748000000000001</v>
      </c>
      <c r="AD1043" s="92">
        <v>5.5000999999999998</v>
      </c>
      <c r="AH1043" s="92">
        <v>0.4264</v>
      </c>
      <c r="AI1043" s="92">
        <v>1.2988999999999999</v>
      </c>
      <c r="AK1043" s="92">
        <v>0.46700000000000003</v>
      </c>
      <c r="AL1043" s="92">
        <v>1.3912</v>
      </c>
      <c r="AN1043" s="92">
        <v>0.41020000000000001</v>
      </c>
      <c r="AO1043" s="92">
        <v>1.2778</v>
      </c>
      <c r="AP1043" s="92">
        <v>3.0714999999999999</v>
      </c>
      <c r="AQ1043" s="92">
        <v>1.3001</v>
      </c>
      <c r="AR1043" s="92">
        <v>3.0806</v>
      </c>
      <c r="AX1043" s="92">
        <v>2.3774000000000002</v>
      </c>
      <c r="AY1043" s="92">
        <v>3.0024999999999999</v>
      </c>
      <c r="BA1043" s="92">
        <v>6.2984999999999998</v>
      </c>
    </row>
    <row r="1044" spans="1:53">
      <c r="A1044" s="92">
        <v>0.41539999999999999</v>
      </c>
      <c r="B1044" s="92">
        <v>1.2796000000000001</v>
      </c>
      <c r="D1044" s="92">
        <v>6.2163000000000004</v>
      </c>
      <c r="H1044" s="92">
        <v>0.47160000000000002</v>
      </c>
      <c r="I1044" s="92">
        <v>1.3859999999999999</v>
      </c>
      <c r="K1044" s="92">
        <v>0.53180000000000005</v>
      </c>
      <c r="L1044" s="92">
        <v>1.5192000000000001</v>
      </c>
      <c r="M1044" s="92">
        <v>3.5383</v>
      </c>
      <c r="N1044" s="92">
        <v>0.4501</v>
      </c>
      <c r="O1044" s="92">
        <v>1.3574999999999999</v>
      </c>
      <c r="Q1044" s="92">
        <v>1.3888</v>
      </c>
      <c r="R1044" s="92">
        <v>3.2530999999999999</v>
      </c>
      <c r="AA1044" s="92">
        <v>0.36609999999999998</v>
      </c>
      <c r="AB1044" s="92">
        <v>1.1875</v>
      </c>
      <c r="AC1044" s="92">
        <v>2.4758</v>
      </c>
      <c r="AD1044" s="92">
        <v>5.5019999999999998</v>
      </c>
      <c r="AH1044" s="92">
        <v>0.42659999999999998</v>
      </c>
      <c r="AI1044" s="92">
        <v>1.2994000000000001</v>
      </c>
      <c r="AK1044" s="92">
        <v>0.46729999999999999</v>
      </c>
      <c r="AL1044" s="92">
        <v>1.3917999999999999</v>
      </c>
      <c r="AN1044" s="92">
        <v>0.41049999999999998</v>
      </c>
      <c r="AO1044" s="92">
        <v>1.2784</v>
      </c>
      <c r="AP1044" s="92">
        <v>3.0724999999999998</v>
      </c>
      <c r="AQ1044" s="92">
        <v>1.3006</v>
      </c>
      <c r="AR1044" s="92">
        <v>3.0817000000000001</v>
      </c>
      <c r="AX1044" s="92">
        <v>2.3784999999999998</v>
      </c>
      <c r="AY1044" s="92">
        <v>3.0036999999999998</v>
      </c>
      <c r="BA1044" s="92">
        <v>6.3010999999999999</v>
      </c>
    </row>
    <row r="1045" spans="1:53">
      <c r="A1045" s="92">
        <v>0.41570000000000001</v>
      </c>
      <c r="B1045" s="92">
        <v>1.2801</v>
      </c>
      <c r="D1045" s="92">
        <v>6.2183000000000002</v>
      </c>
      <c r="H1045" s="92">
        <v>0.47189999999999999</v>
      </c>
      <c r="I1045" s="92">
        <v>1.3865000000000001</v>
      </c>
      <c r="K1045" s="92">
        <v>0.53210000000000002</v>
      </c>
      <c r="L1045" s="92">
        <v>1.5198</v>
      </c>
      <c r="M1045" s="92">
        <v>3.5396000000000001</v>
      </c>
      <c r="N1045" s="92">
        <v>0.45040000000000002</v>
      </c>
      <c r="O1045" s="92">
        <v>1.3580000000000001</v>
      </c>
      <c r="Q1045" s="92">
        <v>1.3894</v>
      </c>
      <c r="R1045" s="92">
        <v>3.2542</v>
      </c>
      <c r="AA1045" s="92">
        <v>0.36630000000000001</v>
      </c>
      <c r="AB1045" s="92">
        <v>1.1879999999999999</v>
      </c>
      <c r="AC1045" s="92">
        <v>2.4767000000000001</v>
      </c>
      <c r="AD1045" s="92">
        <v>5.5038</v>
      </c>
      <c r="AH1045" s="92">
        <v>0.4269</v>
      </c>
      <c r="AI1045" s="92">
        <v>1.3</v>
      </c>
      <c r="AK1045" s="92">
        <v>0.46760000000000002</v>
      </c>
      <c r="AL1045" s="92">
        <v>1.3924000000000001</v>
      </c>
      <c r="AN1045" s="92">
        <v>0.4108</v>
      </c>
      <c r="AO1045" s="92">
        <v>1.2788999999999999</v>
      </c>
      <c r="AP1045" s="92">
        <v>3.0735999999999999</v>
      </c>
      <c r="AQ1045" s="92">
        <v>1.3010999999999999</v>
      </c>
      <c r="AR1045" s="92">
        <v>3.0827</v>
      </c>
      <c r="AX1045" s="92">
        <v>2.3795000000000002</v>
      </c>
      <c r="AY1045" s="92">
        <v>3.0047999999999999</v>
      </c>
      <c r="BA1045" s="92">
        <v>6.3037000000000001</v>
      </c>
    </row>
    <row r="1046" spans="1:53">
      <c r="A1046" s="92">
        <v>0.41589999999999999</v>
      </c>
      <c r="B1046" s="92">
        <v>1.2806</v>
      </c>
      <c r="D1046" s="92">
        <v>6.2202999999999999</v>
      </c>
      <c r="H1046" s="92">
        <v>0.47210000000000002</v>
      </c>
      <c r="I1046" s="92">
        <v>1.3871</v>
      </c>
      <c r="K1046" s="92">
        <v>0.53249999999999997</v>
      </c>
      <c r="L1046" s="92">
        <v>1.5205</v>
      </c>
      <c r="M1046" s="92">
        <v>3.5409000000000002</v>
      </c>
      <c r="N1046" s="92">
        <v>0.45069999999999999</v>
      </c>
      <c r="O1046" s="92">
        <v>1.3586</v>
      </c>
      <c r="Q1046" s="92">
        <v>1.3898999999999999</v>
      </c>
      <c r="R1046" s="92">
        <v>3.2553000000000001</v>
      </c>
      <c r="AA1046" s="92">
        <v>0.36649999999999999</v>
      </c>
      <c r="AB1046" s="92">
        <v>1.1883999999999999</v>
      </c>
      <c r="AC1046" s="92">
        <v>2.4775999999999998</v>
      </c>
      <c r="AD1046" s="92">
        <v>5.5057</v>
      </c>
      <c r="AH1046" s="92">
        <v>0.42709999999999998</v>
      </c>
      <c r="AI1046" s="92">
        <v>1.3005</v>
      </c>
      <c r="AK1046" s="92">
        <v>0.46789999999999998</v>
      </c>
      <c r="AL1046" s="92">
        <v>1.393</v>
      </c>
      <c r="AN1046" s="92">
        <v>0.41099999999999998</v>
      </c>
      <c r="AO1046" s="92">
        <v>1.2794000000000001</v>
      </c>
      <c r="AP1046" s="92">
        <v>3.0747</v>
      </c>
      <c r="AQ1046" s="92">
        <v>1.3016000000000001</v>
      </c>
      <c r="AR1046" s="92">
        <v>3.0836999999999999</v>
      </c>
      <c r="AX1046" s="92">
        <v>2.3805000000000001</v>
      </c>
      <c r="AY1046" s="92">
        <v>3.0059999999999998</v>
      </c>
      <c r="BA1046" s="92">
        <v>6.3063000000000002</v>
      </c>
    </row>
    <row r="1047" spans="1:53">
      <c r="A1047" s="92">
        <v>0.41620000000000001</v>
      </c>
      <c r="B1047" s="92">
        <v>1.2810999999999999</v>
      </c>
      <c r="D1047" s="92">
        <v>6.2224000000000004</v>
      </c>
      <c r="H1047" s="92">
        <v>0.47239999999999999</v>
      </c>
      <c r="I1047" s="92">
        <v>1.3876999999999999</v>
      </c>
      <c r="K1047" s="92">
        <v>0.53280000000000005</v>
      </c>
      <c r="L1047" s="92">
        <v>1.5210999999999999</v>
      </c>
      <c r="M1047" s="92">
        <v>3.5421999999999998</v>
      </c>
      <c r="N1047" s="92">
        <v>0.45090000000000002</v>
      </c>
      <c r="O1047" s="92">
        <v>1.3591</v>
      </c>
      <c r="Q1047" s="92">
        <v>1.3905000000000001</v>
      </c>
      <c r="R1047" s="92">
        <v>3.2564000000000002</v>
      </c>
      <c r="AA1047" s="92">
        <v>0.36680000000000001</v>
      </c>
      <c r="AB1047" s="92">
        <v>1.1889000000000001</v>
      </c>
      <c r="AC1047" s="92">
        <v>2.4784999999999999</v>
      </c>
      <c r="AD1047" s="92">
        <v>5.5075000000000003</v>
      </c>
      <c r="AH1047" s="92">
        <v>0.4274</v>
      </c>
      <c r="AI1047" s="92">
        <v>1.3009999999999999</v>
      </c>
      <c r="AK1047" s="92">
        <v>0.46820000000000001</v>
      </c>
      <c r="AL1047" s="92">
        <v>1.3935999999999999</v>
      </c>
      <c r="AN1047" s="92">
        <v>0.4113</v>
      </c>
      <c r="AO1047" s="92">
        <v>1.28</v>
      </c>
      <c r="AP1047" s="92">
        <v>3.0756999999999999</v>
      </c>
      <c r="AQ1047" s="92">
        <v>1.3021</v>
      </c>
      <c r="AR1047" s="92">
        <v>3.0847000000000002</v>
      </c>
      <c r="AX1047" s="92">
        <v>2.3815</v>
      </c>
      <c r="AY1047" s="92">
        <v>3.0072000000000001</v>
      </c>
      <c r="BA1047" s="92">
        <v>6.3089000000000004</v>
      </c>
    </row>
    <row r="1048" spans="1:53">
      <c r="A1048" s="92">
        <v>0.41639999999999999</v>
      </c>
      <c r="B1048" s="92">
        <v>1.2816000000000001</v>
      </c>
      <c r="D1048" s="92">
        <v>6.2244000000000002</v>
      </c>
      <c r="H1048" s="92">
        <v>0.47270000000000001</v>
      </c>
      <c r="I1048" s="92">
        <v>1.3882000000000001</v>
      </c>
      <c r="K1048" s="92">
        <v>0.53310000000000002</v>
      </c>
      <c r="L1048" s="92">
        <v>1.5218</v>
      </c>
      <c r="M1048" s="92">
        <v>3.5434999999999999</v>
      </c>
      <c r="N1048" s="92">
        <v>0.45119999999999999</v>
      </c>
      <c r="O1048" s="92">
        <v>1.3596999999999999</v>
      </c>
      <c r="Q1048" s="92">
        <v>1.391</v>
      </c>
      <c r="R1048" s="92">
        <v>3.2574000000000001</v>
      </c>
      <c r="AA1048" s="92">
        <v>0.36699999999999999</v>
      </c>
      <c r="AB1048" s="92">
        <v>1.1894</v>
      </c>
      <c r="AC1048" s="92">
        <v>2.4794999999999998</v>
      </c>
      <c r="AD1048" s="92">
        <v>5.5094000000000003</v>
      </c>
      <c r="AH1048" s="92">
        <v>0.42759999999999998</v>
      </c>
      <c r="AI1048" s="92">
        <v>1.3016000000000001</v>
      </c>
      <c r="AK1048" s="92">
        <v>0.46850000000000003</v>
      </c>
      <c r="AL1048" s="92">
        <v>1.3940999999999999</v>
      </c>
      <c r="AN1048" s="92">
        <v>0.41160000000000002</v>
      </c>
      <c r="AO1048" s="92">
        <v>1.2805</v>
      </c>
      <c r="AP1048" s="92">
        <v>3.0768</v>
      </c>
      <c r="AQ1048" s="92">
        <v>1.3026</v>
      </c>
      <c r="AR1048" s="92">
        <v>3.0857999999999999</v>
      </c>
      <c r="AX1048" s="92">
        <v>2.3826000000000001</v>
      </c>
      <c r="AY1048" s="92">
        <v>3.0084</v>
      </c>
      <c r="BA1048" s="92">
        <v>6.3116000000000003</v>
      </c>
    </row>
    <row r="1049" spans="1:53">
      <c r="A1049" s="92">
        <v>0.41660000000000003</v>
      </c>
      <c r="B1049" s="92">
        <v>1.2821</v>
      </c>
      <c r="D1049" s="92">
        <v>6.2264999999999997</v>
      </c>
      <c r="H1049" s="92">
        <v>0.47299999999999998</v>
      </c>
      <c r="I1049" s="92">
        <v>1.3888</v>
      </c>
      <c r="K1049" s="92">
        <v>0.53339999999999999</v>
      </c>
      <c r="L1049" s="92">
        <v>1.5225</v>
      </c>
      <c r="M1049" s="92">
        <v>3.5448</v>
      </c>
      <c r="N1049" s="92">
        <v>0.45150000000000001</v>
      </c>
      <c r="O1049" s="92">
        <v>1.3602000000000001</v>
      </c>
      <c r="Q1049" s="92">
        <v>1.3915</v>
      </c>
      <c r="R1049" s="92">
        <v>3.2585000000000002</v>
      </c>
      <c r="AA1049" s="92">
        <v>0.36720000000000003</v>
      </c>
      <c r="AB1049" s="92">
        <v>1.1898</v>
      </c>
      <c r="AC1049" s="92">
        <v>2.4803999999999999</v>
      </c>
      <c r="AD1049" s="92">
        <v>5.5113000000000003</v>
      </c>
      <c r="AH1049" s="92">
        <v>0.4279</v>
      </c>
      <c r="AI1049" s="92">
        <v>1.3021</v>
      </c>
      <c r="AK1049" s="92">
        <v>0.46879999999999999</v>
      </c>
      <c r="AL1049" s="92">
        <v>1.3947000000000001</v>
      </c>
      <c r="AN1049" s="92">
        <v>0.4118</v>
      </c>
      <c r="AO1049" s="92">
        <v>1.2810999999999999</v>
      </c>
      <c r="AP1049" s="92">
        <v>3.0777999999999999</v>
      </c>
      <c r="AQ1049" s="92">
        <v>1.3030999999999999</v>
      </c>
      <c r="AR1049" s="92">
        <v>3.0868000000000002</v>
      </c>
      <c r="AX1049" s="92">
        <v>2.3835999999999999</v>
      </c>
      <c r="AY1049" s="92">
        <v>3.0095999999999998</v>
      </c>
      <c r="BA1049" s="92">
        <v>6.3141999999999996</v>
      </c>
    </row>
    <row r="1050" spans="1:53">
      <c r="A1050" s="92">
        <v>0.41689999999999999</v>
      </c>
      <c r="B1050" s="92">
        <v>1.2826</v>
      </c>
      <c r="D1050" s="92">
        <v>6.2285000000000004</v>
      </c>
      <c r="H1050" s="92">
        <v>0.47320000000000001</v>
      </c>
      <c r="I1050" s="92">
        <v>1.3893</v>
      </c>
      <c r="K1050" s="92">
        <v>0.53380000000000005</v>
      </c>
      <c r="L1050" s="92">
        <v>1.5230999999999999</v>
      </c>
      <c r="M1050" s="92">
        <v>3.5461</v>
      </c>
      <c r="N1050" s="92">
        <v>0.45169999999999999</v>
      </c>
      <c r="O1050" s="92">
        <v>1.3608</v>
      </c>
      <c r="Q1050" s="92">
        <v>1.3920999999999999</v>
      </c>
      <c r="R1050" s="92">
        <v>3.2595999999999998</v>
      </c>
      <c r="AA1050" s="92">
        <v>0.3674</v>
      </c>
      <c r="AB1050" s="92">
        <v>1.1902999999999999</v>
      </c>
      <c r="AC1050" s="92">
        <v>2.4813000000000001</v>
      </c>
      <c r="AD1050" s="92">
        <v>5.5130999999999997</v>
      </c>
      <c r="AH1050" s="92">
        <v>0.42820000000000003</v>
      </c>
      <c r="AI1050" s="92">
        <v>1.3027</v>
      </c>
      <c r="AK1050" s="92">
        <v>0.46910000000000002</v>
      </c>
      <c r="AL1050" s="92">
        <v>1.3953</v>
      </c>
      <c r="AN1050" s="92">
        <v>0.41210000000000002</v>
      </c>
      <c r="AO1050" s="92">
        <v>1.2816000000000001</v>
      </c>
      <c r="AP1050" s="92">
        <v>3.0789</v>
      </c>
      <c r="AQ1050" s="92">
        <v>1.3036000000000001</v>
      </c>
      <c r="AR1050" s="92">
        <v>3.0878000000000001</v>
      </c>
      <c r="AX1050" s="92">
        <v>2.3845999999999998</v>
      </c>
      <c r="AY1050" s="92">
        <v>3.0106999999999999</v>
      </c>
      <c r="BA1050" s="92">
        <v>6.3167999999999997</v>
      </c>
    </row>
    <row r="1051" spans="1:53">
      <c r="A1051" s="92">
        <v>0.41710000000000003</v>
      </c>
      <c r="B1051" s="92">
        <v>1.2830999999999999</v>
      </c>
      <c r="D1051" s="92">
        <v>6.2305999999999999</v>
      </c>
      <c r="H1051" s="92">
        <v>0.47349999999999998</v>
      </c>
      <c r="I1051" s="92">
        <v>1.3898999999999999</v>
      </c>
      <c r="K1051" s="92">
        <v>0.53410000000000002</v>
      </c>
      <c r="L1051" s="92">
        <v>1.5238</v>
      </c>
      <c r="M1051" s="92">
        <v>3.5474000000000001</v>
      </c>
      <c r="N1051" s="92">
        <v>0.45200000000000001</v>
      </c>
      <c r="O1051" s="92">
        <v>1.3613</v>
      </c>
      <c r="Q1051" s="92">
        <v>1.3926000000000001</v>
      </c>
      <c r="R1051" s="92">
        <v>3.2606999999999999</v>
      </c>
      <c r="AA1051" s="92">
        <v>0.36770000000000003</v>
      </c>
      <c r="AB1051" s="92">
        <v>1.1908000000000001</v>
      </c>
      <c r="AC1051" s="92">
        <v>2.4822000000000002</v>
      </c>
      <c r="AD1051" s="92">
        <v>5.5149999999999997</v>
      </c>
      <c r="AH1051" s="92">
        <v>0.4284</v>
      </c>
      <c r="AI1051" s="92">
        <v>1.3031999999999999</v>
      </c>
      <c r="AK1051" s="92">
        <v>0.46929999999999999</v>
      </c>
      <c r="AL1051" s="92">
        <v>1.3958999999999999</v>
      </c>
      <c r="AN1051" s="92">
        <v>0.4123</v>
      </c>
      <c r="AO1051" s="92">
        <v>1.2821</v>
      </c>
      <c r="AP1051" s="92">
        <v>3.08</v>
      </c>
      <c r="AQ1051" s="92">
        <v>1.3041</v>
      </c>
      <c r="AR1051" s="92">
        <v>3.0888</v>
      </c>
      <c r="AX1051" s="92">
        <v>2.3856999999999999</v>
      </c>
      <c r="AY1051" s="92">
        <v>3.0118999999999998</v>
      </c>
      <c r="BA1051" s="92">
        <v>6.3194999999999997</v>
      </c>
    </row>
    <row r="1052" spans="1:53">
      <c r="A1052" s="92">
        <v>0.41739999999999999</v>
      </c>
      <c r="B1052" s="92">
        <v>1.2836000000000001</v>
      </c>
      <c r="D1052" s="92">
        <v>6.2325999999999997</v>
      </c>
      <c r="H1052" s="92">
        <v>0.4738</v>
      </c>
      <c r="I1052" s="92">
        <v>1.3905000000000001</v>
      </c>
      <c r="K1052" s="92">
        <v>0.53439999999999999</v>
      </c>
      <c r="L1052" s="92">
        <v>1.5244</v>
      </c>
      <c r="M1052" s="92">
        <v>3.5487000000000002</v>
      </c>
      <c r="N1052" s="92">
        <v>0.45229999999999998</v>
      </c>
      <c r="O1052" s="92">
        <v>1.3619000000000001</v>
      </c>
      <c r="Q1052" s="92">
        <v>1.3931</v>
      </c>
      <c r="R1052" s="92">
        <v>3.2618</v>
      </c>
      <c r="AA1052" s="92">
        <v>0.3679</v>
      </c>
      <c r="AB1052" s="92">
        <v>1.1912</v>
      </c>
      <c r="AC1052" s="92">
        <v>2.4832000000000001</v>
      </c>
      <c r="AD1052" s="92">
        <v>5.5168999999999997</v>
      </c>
      <c r="AH1052" s="92">
        <v>0.42870000000000003</v>
      </c>
      <c r="AI1052" s="92">
        <v>1.3037000000000001</v>
      </c>
      <c r="AK1052" s="92">
        <v>0.46960000000000002</v>
      </c>
      <c r="AL1052" s="92">
        <v>1.3965000000000001</v>
      </c>
      <c r="AN1052" s="92">
        <v>0.41260000000000002</v>
      </c>
      <c r="AO1052" s="92">
        <v>1.2827</v>
      </c>
      <c r="AP1052" s="92">
        <v>3.081</v>
      </c>
      <c r="AQ1052" s="92">
        <v>1.3047</v>
      </c>
      <c r="AR1052" s="92">
        <v>3.0899000000000001</v>
      </c>
      <c r="AX1052" s="92">
        <v>2.3866999999999998</v>
      </c>
      <c r="AY1052" s="92">
        <v>3.0131000000000001</v>
      </c>
      <c r="BA1052" s="92">
        <v>6.3220999999999998</v>
      </c>
    </row>
    <row r="1053" spans="1:53">
      <c r="A1053" s="92">
        <v>0.41760000000000003</v>
      </c>
      <c r="B1053" s="92">
        <v>1.2841</v>
      </c>
      <c r="D1053" s="92">
        <v>6.2347000000000001</v>
      </c>
      <c r="H1053" s="92">
        <v>0.47399999999999998</v>
      </c>
      <c r="I1053" s="92">
        <v>1.391</v>
      </c>
      <c r="K1053" s="92">
        <v>0.53469999999999995</v>
      </c>
      <c r="L1053" s="92">
        <v>1.5250999999999999</v>
      </c>
      <c r="M1053" s="92">
        <v>3.55</v>
      </c>
      <c r="N1053" s="92">
        <v>0.4526</v>
      </c>
      <c r="O1053" s="92">
        <v>1.3625</v>
      </c>
      <c r="Q1053" s="92">
        <v>1.3936999999999999</v>
      </c>
      <c r="R1053" s="92">
        <v>3.2629000000000001</v>
      </c>
      <c r="AA1053" s="92">
        <v>0.36809999999999998</v>
      </c>
      <c r="AB1053" s="92">
        <v>1.1917</v>
      </c>
      <c r="AC1053" s="92">
        <v>2.4841000000000002</v>
      </c>
      <c r="AD1053" s="92">
        <v>5.5186999999999999</v>
      </c>
      <c r="AH1053" s="92">
        <v>0.4289</v>
      </c>
      <c r="AI1053" s="92">
        <v>1.3043</v>
      </c>
      <c r="AK1053" s="92">
        <v>0.46989999999999998</v>
      </c>
      <c r="AL1053" s="92">
        <v>1.3971</v>
      </c>
      <c r="AN1053" s="92">
        <v>0.41289999999999999</v>
      </c>
      <c r="AO1053" s="92">
        <v>1.2831999999999999</v>
      </c>
      <c r="AP1053" s="92">
        <v>3.0821000000000001</v>
      </c>
      <c r="AQ1053" s="92">
        <v>1.3051999999999999</v>
      </c>
      <c r="AR1053" s="92">
        <v>3.0909</v>
      </c>
      <c r="AX1053" s="92">
        <v>2.3877000000000002</v>
      </c>
      <c r="AY1053" s="92">
        <v>3.0143</v>
      </c>
      <c r="BA1053" s="92">
        <v>6.3247</v>
      </c>
    </row>
    <row r="1054" spans="1:53">
      <c r="A1054" s="92">
        <v>0.41789999999999999</v>
      </c>
      <c r="B1054" s="92">
        <v>1.2846</v>
      </c>
      <c r="D1054" s="92">
        <v>6.2366999999999999</v>
      </c>
      <c r="H1054" s="92">
        <v>0.4743</v>
      </c>
      <c r="I1054" s="92">
        <v>1.3915999999999999</v>
      </c>
      <c r="K1054" s="92">
        <v>0.53510000000000002</v>
      </c>
      <c r="L1054" s="92">
        <v>1.5258</v>
      </c>
      <c r="M1054" s="92">
        <v>3.5512999999999999</v>
      </c>
      <c r="N1054" s="92">
        <v>0.45279999999999998</v>
      </c>
      <c r="O1054" s="92">
        <v>1.363</v>
      </c>
      <c r="Q1054" s="92">
        <v>1.3942000000000001</v>
      </c>
      <c r="R1054" s="92">
        <v>3.2639</v>
      </c>
      <c r="AA1054" s="92">
        <v>0.36830000000000002</v>
      </c>
      <c r="AB1054" s="92">
        <v>1.1921999999999999</v>
      </c>
      <c r="AC1054" s="92">
        <v>2.4849999999999999</v>
      </c>
      <c r="AD1054" s="92">
        <v>5.5206</v>
      </c>
      <c r="AH1054" s="92">
        <v>0.42920000000000003</v>
      </c>
      <c r="AI1054" s="92">
        <v>1.3048</v>
      </c>
      <c r="AK1054" s="92">
        <v>0.47020000000000001</v>
      </c>
      <c r="AL1054" s="92">
        <v>1.3976999999999999</v>
      </c>
      <c r="AN1054" s="92">
        <v>0.41310000000000002</v>
      </c>
      <c r="AO1054" s="92">
        <v>1.2838000000000001</v>
      </c>
      <c r="AP1054" s="92">
        <v>3.0832000000000002</v>
      </c>
      <c r="AQ1054" s="92">
        <v>1.3057000000000001</v>
      </c>
      <c r="AR1054" s="92">
        <v>3.0918999999999999</v>
      </c>
      <c r="AX1054" s="92">
        <v>2.3887999999999998</v>
      </c>
      <c r="AY1054" s="92">
        <v>3.0154999999999998</v>
      </c>
      <c r="BA1054" s="92">
        <v>6.3273999999999999</v>
      </c>
    </row>
    <row r="1055" spans="1:53">
      <c r="A1055" s="92">
        <v>0.41810000000000003</v>
      </c>
      <c r="B1055" s="92">
        <v>1.2850999999999999</v>
      </c>
      <c r="D1055" s="92">
        <v>6.2388000000000003</v>
      </c>
      <c r="H1055" s="92">
        <v>0.47460000000000002</v>
      </c>
      <c r="I1055" s="92">
        <v>1.3922000000000001</v>
      </c>
      <c r="K1055" s="92">
        <v>0.53539999999999999</v>
      </c>
      <c r="L1055" s="92">
        <v>1.5264</v>
      </c>
      <c r="M1055" s="92">
        <v>3.5526</v>
      </c>
      <c r="N1055" s="92">
        <v>0.4531</v>
      </c>
      <c r="O1055" s="92">
        <v>1.3635999999999999</v>
      </c>
      <c r="Q1055" s="92">
        <v>1.3948</v>
      </c>
      <c r="R1055" s="92">
        <v>3.2650000000000001</v>
      </c>
      <c r="AA1055" s="92">
        <v>0.36859999999999998</v>
      </c>
      <c r="AB1055" s="92">
        <v>1.1926000000000001</v>
      </c>
      <c r="AC1055" s="92">
        <v>2.4860000000000002</v>
      </c>
      <c r="AD1055" s="92">
        <v>5.5225</v>
      </c>
      <c r="AH1055" s="92">
        <v>0.4294</v>
      </c>
      <c r="AI1055" s="92">
        <v>1.3053999999999999</v>
      </c>
      <c r="AK1055" s="92">
        <v>0.47049999999999997</v>
      </c>
      <c r="AL1055" s="92">
        <v>1.3983000000000001</v>
      </c>
      <c r="AN1055" s="92">
        <v>0.41339999999999999</v>
      </c>
      <c r="AO1055" s="92">
        <v>1.2843</v>
      </c>
      <c r="AP1055" s="92">
        <v>3.0842000000000001</v>
      </c>
      <c r="AQ1055" s="92">
        <v>1.3062</v>
      </c>
      <c r="AR1055" s="92">
        <v>3.093</v>
      </c>
      <c r="AX1055" s="92">
        <v>2.3898000000000001</v>
      </c>
      <c r="AY1055" s="92">
        <v>3.0167000000000002</v>
      </c>
      <c r="BA1055" s="92">
        <v>6.33</v>
      </c>
    </row>
    <row r="1056" spans="1:53">
      <c r="A1056" s="92">
        <v>0.41839999999999999</v>
      </c>
      <c r="B1056" s="92">
        <v>1.2856000000000001</v>
      </c>
      <c r="D1056" s="92">
        <v>6.2408000000000001</v>
      </c>
      <c r="H1056" s="92">
        <v>0.47489999999999999</v>
      </c>
      <c r="I1056" s="92">
        <v>1.3927</v>
      </c>
      <c r="K1056" s="92">
        <v>0.53569999999999995</v>
      </c>
      <c r="L1056" s="92">
        <v>1.5270999999999999</v>
      </c>
      <c r="M1056" s="92">
        <v>3.5539000000000001</v>
      </c>
      <c r="N1056" s="92">
        <v>0.45340000000000003</v>
      </c>
      <c r="O1056" s="92">
        <v>1.3641000000000001</v>
      </c>
      <c r="Q1056" s="92">
        <v>1.3953</v>
      </c>
      <c r="R1056" s="92">
        <v>3.2660999999999998</v>
      </c>
      <c r="AA1056" s="92">
        <v>0.36880000000000002</v>
      </c>
      <c r="AB1056" s="92">
        <v>1.1931</v>
      </c>
      <c r="AC1056" s="92">
        <v>2.4868999999999999</v>
      </c>
      <c r="AD1056" s="92">
        <v>5.5243000000000002</v>
      </c>
      <c r="AH1056" s="92">
        <v>0.42970000000000003</v>
      </c>
      <c r="AI1056" s="92">
        <v>1.3059000000000001</v>
      </c>
      <c r="AK1056" s="92">
        <v>0.4708</v>
      </c>
      <c r="AL1056" s="92">
        <v>1.3989</v>
      </c>
      <c r="AN1056" s="92">
        <v>0.41370000000000001</v>
      </c>
      <c r="AO1056" s="92">
        <v>1.2847999999999999</v>
      </c>
      <c r="AP1056" s="92">
        <v>3.0853000000000002</v>
      </c>
      <c r="AQ1056" s="92">
        <v>1.3067</v>
      </c>
      <c r="AR1056" s="92">
        <v>3.0939999999999999</v>
      </c>
      <c r="AX1056" s="92">
        <v>2.3908999999999998</v>
      </c>
      <c r="AY1056" s="92">
        <v>3.0177999999999998</v>
      </c>
      <c r="BA1056" s="92">
        <v>6.3327</v>
      </c>
    </row>
    <row r="1057" spans="1:53">
      <c r="A1057" s="92">
        <v>0.41860000000000003</v>
      </c>
      <c r="B1057" s="92">
        <v>1.2861</v>
      </c>
      <c r="D1057" s="92">
        <v>6.2428999999999997</v>
      </c>
      <c r="H1057" s="92">
        <v>0.47510000000000002</v>
      </c>
      <c r="I1057" s="92">
        <v>1.3933</v>
      </c>
      <c r="K1057" s="92">
        <v>0.53610000000000002</v>
      </c>
      <c r="L1057" s="92">
        <v>1.5277000000000001</v>
      </c>
      <c r="M1057" s="92">
        <v>3.5552000000000001</v>
      </c>
      <c r="N1057" s="92">
        <v>0.45369999999999999</v>
      </c>
      <c r="O1057" s="92">
        <v>1.3647</v>
      </c>
      <c r="Q1057" s="92">
        <v>1.3958999999999999</v>
      </c>
      <c r="R1057" s="92">
        <v>3.2671999999999999</v>
      </c>
      <c r="AA1057" s="92">
        <v>0.36899999999999999</v>
      </c>
      <c r="AB1057" s="92">
        <v>1.1936</v>
      </c>
      <c r="AC1057" s="92">
        <v>2.4878</v>
      </c>
      <c r="AD1057" s="92">
        <v>5.5262000000000002</v>
      </c>
      <c r="AH1057" s="92">
        <v>0.43</v>
      </c>
      <c r="AI1057" s="92">
        <v>1.3064</v>
      </c>
      <c r="AK1057" s="92">
        <v>0.47110000000000002</v>
      </c>
      <c r="AL1057" s="92">
        <v>1.3995</v>
      </c>
      <c r="AN1057" s="92">
        <v>0.41389999999999999</v>
      </c>
      <c r="AO1057" s="92">
        <v>1.2854000000000001</v>
      </c>
      <c r="AP1057" s="92">
        <v>3.0863999999999998</v>
      </c>
      <c r="AQ1057" s="92">
        <v>1.3071999999999999</v>
      </c>
      <c r="AR1057" s="92">
        <v>3.0951</v>
      </c>
      <c r="AX1057" s="92">
        <v>2.3919000000000001</v>
      </c>
      <c r="AY1057" s="92">
        <v>3.0190000000000001</v>
      </c>
      <c r="BA1057" s="92">
        <v>6.3353000000000002</v>
      </c>
    </row>
    <row r="1058" spans="1:53">
      <c r="A1058" s="92">
        <v>0.41889999999999999</v>
      </c>
      <c r="B1058" s="92">
        <v>1.2866</v>
      </c>
      <c r="D1058" s="92">
        <v>6.2449000000000003</v>
      </c>
      <c r="H1058" s="92">
        <v>0.47539999999999999</v>
      </c>
      <c r="I1058" s="92">
        <v>1.3938999999999999</v>
      </c>
      <c r="K1058" s="92">
        <v>0.53639999999999999</v>
      </c>
      <c r="L1058" s="92">
        <v>1.5284</v>
      </c>
      <c r="M1058" s="92">
        <v>3.5565000000000002</v>
      </c>
      <c r="N1058" s="92">
        <v>0.45400000000000001</v>
      </c>
      <c r="O1058" s="92">
        <v>1.3652</v>
      </c>
      <c r="Q1058" s="92">
        <v>1.3964000000000001</v>
      </c>
      <c r="R1058" s="92">
        <v>3.2683</v>
      </c>
      <c r="AA1058" s="92">
        <v>0.36919999999999997</v>
      </c>
      <c r="AB1058" s="92">
        <v>1.194</v>
      </c>
      <c r="AC1058" s="92">
        <v>2.4887999999999999</v>
      </c>
      <c r="AD1058" s="92">
        <v>5.5281000000000002</v>
      </c>
      <c r="AH1058" s="92">
        <v>0.43020000000000003</v>
      </c>
      <c r="AI1058" s="92">
        <v>1.3069999999999999</v>
      </c>
      <c r="AK1058" s="92">
        <v>0.47139999999999999</v>
      </c>
      <c r="AL1058" s="92">
        <v>1.4000999999999999</v>
      </c>
      <c r="AN1058" s="92">
        <v>0.41420000000000001</v>
      </c>
      <c r="AO1058" s="92">
        <v>1.2859</v>
      </c>
      <c r="AP1058" s="92">
        <v>3.0874000000000001</v>
      </c>
      <c r="AQ1058" s="92">
        <v>1.3077000000000001</v>
      </c>
      <c r="AR1058" s="92">
        <v>3.0960999999999999</v>
      </c>
      <c r="AX1058" s="92">
        <v>2.3929</v>
      </c>
      <c r="AY1058" s="92">
        <v>3.0202</v>
      </c>
      <c r="BA1058" s="92">
        <v>6.3380000000000001</v>
      </c>
    </row>
    <row r="1059" spans="1:53">
      <c r="A1059" s="92">
        <v>0.41909999999999997</v>
      </c>
      <c r="B1059" s="92">
        <v>1.2871999999999999</v>
      </c>
      <c r="D1059" s="92">
        <v>6.2469999999999999</v>
      </c>
      <c r="H1059" s="92">
        <v>0.47570000000000001</v>
      </c>
      <c r="I1059" s="92">
        <v>1.3944000000000001</v>
      </c>
      <c r="K1059" s="92">
        <v>0.53669999999999995</v>
      </c>
      <c r="L1059" s="92">
        <v>1.5290999999999999</v>
      </c>
      <c r="M1059" s="92">
        <v>3.5577999999999999</v>
      </c>
      <c r="N1059" s="92">
        <v>0.45419999999999999</v>
      </c>
      <c r="O1059" s="92">
        <v>1.3657999999999999</v>
      </c>
      <c r="Q1059" s="92">
        <v>1.3969</v>
      </c>
      <c r="R1059" s="92">
        <v>3.2694000000000001</v>
      </c>
      <c r="AA1059" s="92">
        <v>0.3695</v>
      </c>
      <c r="AB1059" s="92">
        <v>1.1944999999999999</v>
      </c>
      <c r="AC1059" s="92">
        <v>2.4897</v>
      </c>
      <c r="AD1059" s="92">
        <v>5.53</v>
      </c>
      <c r="AH1059" s="92">
        <v>0.43049999999999999</v>
      </c>
      <c r="AI1059" s="92">
        <v>1.3075000000000001</v>
      </c>
      <c r="AK1059" s="92">
        <v>0.47170000000000001</v>
      </c>
      <c r="AL1059" s="92">
        <v>1.4007000000000001</v>
      </c>
      <c r="AN1059" s="92">
        <v>0.41449999999999998</v>
      </c>
      <c r="AO1059" s="92">
        <v>1.2865</v>
      </c>
      <c r="AP1059" s="92">
        <v>3.0884999999999998</v>
      </c>
      <c r="AQ1059" s="92">
        <v>1.3082</v>
      </c>
      <c r="AR1059" s="92">
        <v>3.0971000000000002</v>
      </c>
      <c r="AX1059" s="92">
        <v>2.3940000000000001</v>
      </c>
      <c r="AY1059" s="92">
        <v>3.0213999999999999</v>
      </c>
      <c r="BA1059" s="92">
        <v>6.3406000000000002</v>
      </c>
    </row>
    <row r="1060" spans="1:53">
      <c r="A1060" s="92">
        <v>0.4194</v>
      </c>
      <c r="B1060" s="92">
        <v>1.2877000000000001</v>
      </c>
      <c r="D1060" s="92">
        <v>6.2491000000000003</v>
      </c>
      <c r="H1060" s="92">
        <v>0.47599999999999998</v>
      </c>
      <c r="I1060" s="92">
        <v>1.395</v>
      </c>
      <c r="K1060" s="92">
        <v>0.53710000000000002</v>
      </c>
      <c r="L1060" s="92">
        <v>1.5297000000000001</v>
      </c>
      <c r="M1060" s="92">
        <v>3.5590999999999999</v>
      </c>
      <c r="N1060" s="92">
        <v>0.45450000000000002</v>
      </c>
      <c r="O1060" s="92">
        <v>1.3663000000000001</v>
      </c>
      <c r="Q1060" s="92">
        <v>1.3975</v>
      </c>
      <c r="R1060" s="92">
        <v>3.2705000000000002</v>
      </c>
      <c r="AA1060" s="92">
        <v>0.36969999999999997</v>
      </c>
      <c r="AB1060" s="92">
        <v>1.1950000000000001</v>
      </c>
      <c r="AC1060" s="92">
        <v>2.4906000000000001</v>
      </c>
      <c r="AD1060" s="92">
        <v>5.5319000000000003</v>
      </c>
      <c r="AH1060" s="92">
        <v>0.43070000000000003</v>
      </c>
      <c r="AI1060" s="92">
        <v>1.3081</v>
      </c>
      <c r="AK1060" s="92">
        <v>0.47199999999999998</v>
      </c>
      <c r="AL1060" s="92">
        <v>1.4013</v>
      </c>
      <c r="AN1060" s="92">
        <v>0.41470000000000001</v>
      </c>
      <c r="AO1060" s="92">
        <v>1.2869999999999999</v>
      </c>
      <c r="AP1060" s="92">
        <v>3.0895999999999999</v>
      </c>
      <c r="AQ1060" s="92">
        <v>1.3087</v>
      </c>
      <c r="AR1060" s="92">
        <v>3.0981999999999998</v>
      </c>
      <c r="AX1060" s="92">
        <v>2.395</v>
      </c>
      <c r="AY1060" s="92">
        <v>3.0226000000000002</v>
      </c>
      <c r="BA1060" s="92">
        <v>6.3433000000000002</v>
      </c>
    </row>
    <row r="1061" spans="1:53">
      <c r="A1061" s="92">
        <v>0.41959999999999997</v>
      </c>
      <c r="B1061" s="92">
        <v>1.2882</v>
      </c>
      <c r="D1061" s="92">
        <v>6.2511999999999999</v>
      </c>
      <c r="H1061" s="92">
        <v>0.47620000000000001</v>
      </c>
      <c r="I1061" s="92">
        <v>1.3956</v>
      </c>
      <c r="K1061" s="92">
        <v>0.53739999999999999</v>
      </c>
      <c r="L1061" s="92">
        <v>1.5304</v>
      </c>
      <c r="M1061" s="92">
        <v>3.5604</v>
      </c>
      <c r="N1061" s="92">
        <v>0.45479999999999998</v>
      </c>
      <c r="O1061" s="92">
        <v>1.3669</v>
      </c>
      <c r="Q1061" s="92">
        <v>1.3979999999999999</v>
      </c>
      <c r="R1061" s="92">
        <v>3.2715999999999998</v>
      </c>
      <c r="AA1061" s="92">
        <v>0.36990000000000001</v>
      </c>
      <c r="AB1061" s="92">
        <v>1.1954</v>
      </c>
      <c r="AC1061" s="92">
        <v>2.4916</v>
      </c>
      <c r="AD1061" s="92">
        <v>5.5338000000000003</v>
      </c>
      <c r="AH1061" s="92">
        <v>0.43099999999999999</v>
      </c>
      <c r="AI1061" s="92">
        <v>1.3086</v>
      </c>
      <c r="AK1061" s="92">
        <v>0.4723</v>
      </c>
      <c r="AL1061" s="92">
        <v>1.4018999999999999</v>
      </c>
      <c r="AN1061" s="92">
        <v>0.41499999999999998</v>
      </c>
      <c r="AO1061" s="92">
        <v>1.2876000000000001</v>
      </c>
      <c r="AP1061" s="92">
        <v>3.0907</v>
      </c>
      <c r="AQ1061" s="92">
        <v>1.3091999999999999</v>
      </c>
      <c r="AR1061" s="92">
        <v>3.0992000000000002</v>
      </c>
      <c r="AX1061" s="92">
        <v>2.3961000000000001</v>
      </c>
      <c r="AY1061" s="92">
        <v>3.0238</v>
      </c>
      <c r="BA1061" s="92">
        <v>6.3460000000000001</v>
      </c>
    </row>
    <row r="1062" spans="1:53">
      <c r="A1062" s="92">
        <v>0.4199</v>
      </c>
      <c r="B1062" s="92">
        <v>1.2887</v>
      </c>
      <c r="D1062" s="92">
        <v>6.2531999999999996</v>
      </c>
      <c r="H1062" s="92">
        <v>0.47649999999999998</v>
      </c>
      <c r="I1062" s="92">
        <v>1.3962000000000001</v>
      </c>
      <c r="K1062" s="92">
        <v>0.53769999999999996</v>
      </c>
      <c r="L1062" s="92">
        <v>1.5310999999999999</v>
      </c>
      <c r="M1062" s="92">
        <v>3.5617000000000001</v>
      </c>
      <c r="N1062" s="92">
        <v>0.4551</v>
      </c>
      <c r="O1062" s="92">
        <v>1.3674999999999999</v>
      </c>
      <c r="Q1062" s="92">
        <v>1.3986000000000001</v>
      </c>
      <c r="R1062" s="92">
        <v>3.2726999999999999</v>
      </c>
      <c r="AA1062" s="92">
        <v>0.37009999999999998</v>
      </c>
      <c r="AB1062" s="92">
        <v>1.1959</v>
      </c>
      <c r="AC1062" s="92">
        <v>2.4925000000000002</v>
      </c>
      <c r="AD1062" s="92">
        <v>5.5355999999999996</v>
      </c>
      <c r="AH1062" s="92">
        <v>0.43130000000000002</v>
      </c>
      <c r="AI1062" s="92">
        <v>1.3091999999999999</v>
      </c>
      <c r="AK1062" s="92">
        <v>0.47249999999999998</v>
      </c>
      <c r="AL1062" s="92">
        <v>1.4025000000000001</v>
      </c>
      <c r="AN1062" s="92">
        <v>0.4153</v>
      </c>
      <c r="AO1062" s="92">
        <v>1.2881</v>
      </c>
      <c r="AP1062" s="92">
        <v>3.0916999999999999</v>
      </c>
      <c r="AQ1062" s="92">
        <v>1.3097000000000001</v>
      </c>
      <c r="AR1062" s="92">
        <v>3.1002999999999998</v>
      </c>
      <c r="AX1062" s="92">
        <v>2.3971</v>
      </c>
      <c r="AY1062" s="92">
        <v>3.0249999999999999</v>
      </c>
      <c r="BA1062" s="92">
        <v>6.3486000000000002</v>
      </c>
    </row>
    <row r="1063" spans="1:53">
      <c r="A1063" s="92">
        <v>0.42009999999999997</v>
      </c>
      <c r="B1063" s="92">
        <v>1.2891999999999999</v>
      </c>
      <c r="D1063" s="92">
        <v>6.2553000000000001</v>
      </c>
      <c r="H1063" s="92">
        <v>0.4768</v>
      </c>
      <c r="I1063" s="92">
        <v>1.3967000000000001</v>
      </c>
      <c r="K1063" s="92">
        <v>0.53810000000000002</v>
      </c>
      <c r="L1063" s="92">
        <v>1.5318000000000001</v>
      </c>
      <c r="M1063" s="92">
        <v>3.5630999999999999</v>
      </c>
      <c r="N1063" s="92">
        <v>0.45529999999999998</v>
      </c>
      <c r="O1063" s="92">
        <v>1.3680000000000001</v>
      </c>
      <c r="Q1063" s="92">
        <v>1.3991</v>
      </c>
      <c r="R1063" s="92">
        <v>3.2738</v>
      </c>
      <c r="AA1063" s="92">
        <v>0.37040000000000001</v>
      </c>
      <c r="AB1063" s="92">
        <v>1.1963999999999999</v>
      </c>
      <c r="AC1063" s="92">
        <v>2.4933999999999998</v>
      </c>
      <c r="AD1063" s="92">
        <v>5.5374999999999996</v>
      </c>
      <c r="AH1063" s="92">
        <v>0.43149999999999999</v>
      </c>
      <c r="AI1063" s="92">
        <v>1.3097000000000001</v>
      </c>
      <c r="AK1063" s="92">
        <v>0.4728</v>
      </c>
      <c r="AL1063" s="92">
        <v>1.4031</v>
      </c>
      <c r="AN1063" s="92">
        <v>0.41549999999999998</v>
      </c>
      <c r="AO1063" s="92">
        <v>1.2887</v>
      </c>
      <c r="AP1063" s="92">
        <v>3.0928</v>
      </c>
      <c r="AQ1063" s="92">
        <v>1.3102</v>
      </c>
      <c r="AR1063" s="92">
        <v>3.1013000000000002</v>
      </c>
      <c r="AX1063" s="92">
        <v>2.3982000000000001</v>
      </c>
      <c r="AY1063" s="92">
        <v>3.0261999999999998</v>
      </c>
      <c r="BA1063" s="92">
        <v>6.3513000000000002</v>
      </c>
    </row>
    <row r="1064" spans="1:53">
      <c r="A1064" s="92">
        <v>0.4204</v>
      </c>
      <c r="B1064" s="92">
        <v>1.2897000000000001</v>
      </c>
      <c r="D1064" s="92">
        <v>6.2573999999999996</v>
      </c>
      <c r="H1064" s="92">
        <v>0.47710000000000002</v>
      </c>
      <c r="I1064" s="92">
        <v>1.3973</v>
      </c>
      <c r="K1064" s="92">
        <v>0.53839999999999999</v>
      </c>
      <c r="L1064" s="92">
        <v>1.5324</v>
      </c>
      <c r="M1064" s="92">
        <v>3.5644</v>
      </c>
      <c r="N1064" s="92">
        <v>0.4556</v>
      </c>
      <c r="O1064" s="92">
        <v>1.3686</v>
      </c>
      <c r="Q1064" s="92">
        <v>1.3996999999999999</v>
      </c>
      <c r="R1064" s="92">
        <v>3.2749000000000001</v>
      </c>
      <c r="AA1064" s="92">
        <v>0.37059999999999998</v>
      </c>
      <c r="AB1064" s="92">
        <v>1.1968000000000001</v>
      </c>
      <c r="AC1064" s="92">
        <v>2.4944000000000002</v>
      </c>
      <c r="AD1064" s="92">
        <v>5.5393999999999997</v>
      </c>
      <c r="AH1064" s="92">
        <v>0.43180000000000002</v>
      </c>
      <c r="AI1064" s="92">
        <v>1.3103</v>
      </c>
      <c r="AK1064" s="92">
        <v>0.47310000000000002</v>
      </c>
      <c r="AL1064" s="92">
        <v>1.4036999999999999</v>
      </c>
      <c r="AN1064" s="92">
        <v>0.4158</v>
      </c>
      <c r="AO1064" s="92">
        <v>1.2891999999999999</v>
      </c>
      <c r="AP1064" s="92">
        <v>3.0939000000000001</v>
      </c>
      <c r="AQ1064" s="92">
        <v>1.3108</v>
      </c>
      <c r="AR1064" s="92">
        <v>3.1023999999999998</v>
      </c>
      <c r="AX1064" s="92">
        <v>2.3992</v>
      </c>
      <c r="AY1064" s="92">
        <v>3.0274000000000001</v>
      </c>
      <c r="BA1064" s="92">
        <v>6.3540000000000001</v>
      </c>
    </row>
    <row r="1065" spans="1:53">
      <c r="A1065" s="92">
        <v>0.42059999999999997</v>
      </c>
      <c r="B1065" s="92">
        <v>1.2902</v>
      </c>
      <c r="D1065" s="92">
        <v>6.2595000000000001</v>
      </c>
      <c r="H1065" s="92">
        <v>0.47739999999999999</v>
      </c>
      <c r="I1065" s="92">
        <v>1.3978999999999999</v>
      </c>
      <c r="K1065" s="92">
        <v>0.53869999999999996</v>
      </c>
      <c r="L1065" s="92">
        <v>1.5330999999999999</v>
      </c>
      <c r="M1065" s="92">
        <v>3.5657000000000001</v>
      </c>
      <c r="N1065" s="92">
        <v>0.45590000000000003</v>
      </c>
      <c r="O1065" s="92">
        <v>1.3691</v>
      </c>
      <c r="Q1065" s="92">
        <v>1.4001999999999999</v>
      </c>
      <c r="R1065" s="92">
        <v>3.2759999999999998</v>
      </c>
      <c r="AA1065" s="92">
        <v>0.37080000000000002</v>
      </c>
      <c r="AB1065" s="92">
        <v>1.1973</v>
      </c>
      <c r="AC1065" s="92">
        <v>2.4952999999999999</v>
      </c>
      <c r="AD1065" s="92">
        <v>5.5412999999999997</v>
      </c>
      <c r="AH1065" s="92">
        <v>0.432</v>
      </c>
      <c r="AI1065" s="92">
        <v>1.3108</v>
      </c>
      <c r="AK1065" s="92">
        <v>0.47339999999999999</v>
      </c>
      <c r="AL1065" s="92">
        <v>1.4043000000000001</v>
      </c>
      <c r="AN1065" s="92">
        <v>0.41610000000000003</v>
      </c>
      <c r="AO1065" s="92">
        <v>1.2898000000000001</v>
      </c>
      <c r="AP1065" s="92">
        <v>3.0950000000000002</v>
      </c>
      <c r="AQ1065" s="92">
        <v>1.3112999999999999</v>
      </c>
      <c r="AR1065" s="92">
        <v>3.1034000000000002</v>
      </c>
      <c r="AX1065" s="92">
        <v>2.4003000000000001</v>
      </c>
      <c r="AY1065" s="92">
        <v>3.0286</v>
      </c>
      <c r="BA1065" s="92">
        <v>6.3567</v>
      </c>
    </row>
    <row r="1066" spans="1:53">
      <c r="A1066" s="92">
        <v>0.4209</v>
      </c>
      <c r="B1066" s="92">
        <v>1.2907</v>
      </c>
      <c r="D1066" s="92">
        <v>6.2614999999999998</v>
      </c>
      <c r="H1066" s="92">
        <v>0.47760000000000002</v>
      </c>
      <c r="I1066" s="92">
        <v>1.3985000000000001</v>
      </c>
      <c r="K1066" s="92">
        <v>0.53910000000000002</v>
      </c>
      <c r="L1066" s="92">
        <v>1.5338000000000001</v>
      </c>
      <c r="M1066" s="92">
        <v>3.5670000000000002</v>
      </c>
      <c r="N1066" s="92">
        <v>0.45619999999999999</v>
      </c>
      <c r="O1066" s="92">
        <v>1.3696999999999999</v>
      </c>
      <c r="Q1066" s="92">
        <v>1.4008</v>
      </c>
      <c r="R1066" s="92">
        <v>3.2770999999999999</v>
      </c>
      <c r="AA1066" s="92">
        <v>0.371</v>
      </c>
      <c r="AB1066" s="92">
        <v>1.1978</v>
      </c>
      <c r="AC1066" s="92">
        <v>2.4963000000000002</v>
      </c>
      <c r="AD1066" s="92">
        <v>5.5431999999999997</v>
      </c>
      <c r="AH1066" s="92">
        <v>0.43230000000000002</v>
      </c>
      <c r="AI1066" s="92">
        <v>1.3113999999999999</v>
      </c>
      <c r="AK1066" s="92">
        <v>0.47370000000000001</v>
      </c>
      <c r="AL1066" s="92">
        <v>1.4049</v>
      </c>
      <c r="AN1066" s="92">
        <v>0.4163</v>
      </c>
      <c r="AO1066" s="92">
        <v>1.2903</v>
      </c>
      <c r="AP1066" s="92">
        <v>3.0960000000000001</v>
      </c>
      <c r="AQ1066" s="92">
        <v>1.3118000000000001</v>
      </c>
      <c r="AR1066" s="92">
        <v>3.1044</v>
      </c>
      <c r="AX1066" s="92">
        <v>2.4013</v>
      </c>
      <c r="AY1066" s="92">
        <v>3.0297999999999998</v>
      </c>
      <c r="BA1066" s="92">
        <v>6.3593000000000002</v>
      </c>
    </row>
    <row r="1067" spans="1:53">
      <c r="A1067" s="92">
        <v>0.42109999999999997</v>
      </c>
      <c r="B1067" s="92">
        <v>1.2912999999999999</v>
      </c>
      <c r="D1067" s="92">
        <v>6.2636000000000003</v>
      </c>
      <c r="H1067" s="92">
        <v>0.47789999999999999</v>
      </c>
      <c r="I1067" s="92">
        <v>1.399</v>
      </c>
      <c r="K1067" s="92">
        <v>0.53939999999999999</v>
      </c>
      <c r="L1067" s="92">
        <v>1.5344</v>
      </c>
      <c r="M1067" s="92">
        <v>3.5682999999999998</v>
      </c>
      <c r="N1067" s="92">
        <v>0.45650000000000002</v>
      </c>
      <c r="O1067" s="92">
        <v>1.3703000000000001</v>
      </c>
      <c r="Q1067" s="92">
        <v>1.4013</v>
      </c>
      <c r="R1067" s="92">
        <v>3.2782</v>
      </c>
      <c r="AA1067" s="92">
        <v>0.37130000000000002</v>
      </c>
      <c r="AB1067" s="92">
        <v>1.1982999999999999</v>
      </c>
      <c r="AC1067" s="92">
        <v>2.4971999999999999</v>
      </c>
      <c r="AD1067" s="92">
        <v>5.5450999999999997</v>
      </c>
      <c r="AH1067" s="92">
        <v>0.43259999999999998</v>
      </c>
      <c r="AI1067" s="92">
        <v>1.3119000000000001</v>
      </c>
      <c r="AK1067" s="92">
        <v>0.47399999999999998</v>
      </c>
      <c r="AL1067" s="92">
        <v>1.4055</v>
      </c>
      <c r="AN1067" s="92">
        <v>0.41660000000000003</v>
      </c>
      <c r="AO1067" s="92">
        <v>1.2908999999999999</v>
      </c>
      <c r="AP1067" s="92">
        <v>3.0971000000000002</v>
      </c>
      <c r="AQ1067" s="92">
        <v>1.3123</v>
      </c>
      <c r="AR1067" s="92">
        <v>3.1055000000000001</v>
      </c>
      <c r="AX1067" s="92">
        <v>2.4024000000000001</v>
      </c>
      <c r="AY1067" s="92">
        <v>3.0310000000000001</v>
      </c>
      <c r="BA1067" s="92">
        <v>6.3620000000000001</v>
      </c>
    </row>
    <row r="1068" spans="1:53">
      <c r="A1068" s="92">
        <v>0.4214</v>
      </c>
      <c r="B1068" s="92">
        <v>1.2918000000000001</v>
      </c>
      <c r="D1068" s="92">
        <v>6.2656999999999998</v>
      </c>
      <c r="H1068" s="92">
        <v>0.47820000000000001</v>
      </c>
      <c r="I1068" s="92">
        <v>1.3996</v>
      </c>
      <c r="K1068" s="92">
        <v>0.53969999999999996</v>
      </c>
      <c r="L1068" s="92">
        <v>1.5350999999999999</v>
      </c>
      <c r="M1068" s="92">
        <v>3.5697000000000001</v>
      </c>
      <c r="N1068" s="92">
        <v>0.45669999999999999</v>
      </c>
      <c r="O1068" s="92">
        <v>1.3708</v>
      </c>
      <c r="Q1068" s="92">
        <v>1.4018999999999999</v>
      </c>
      <c r="R1068" s="92">
        <v>3.2793000000000001</v>
      </c>
      <c r="AA1068" s="92">
        <v>0.3715</v>
      </c>
      <c r="AB1068" s="92">
        <v>1.1987000000000001</v>
      </c>
      <c r="AC1068" s="92">
        <v>2.4982000000000002</v>
      </c>
      <c r="AD1068" s="92">
        <v>5.5469999999999997</v>
      </c>
      <c r="AH1068" s="92">
        <v>0.43280000000000002</v>
      </c>
      <c r="AI1068" s="92">
        <v>1.3124</v>
      </c>
      <c r="AK1068" s="92">
        <v>0.4743</v>
      </c>
      <c r="AL1068" s="92">
        <v>1.4060999999999999</v>
      </c>
      <c r="AN1068" s="92">
        <v>0.41689999999999999</v>
      </c>
      <c r="AO1068" s="92">
        <v>1.2914000000000001</v>
      </c>
      <c r="AP1068" s="92">
        <v>3.0981999999999998</v>
      </c>
      <c r="AQ1068" s="92">
        <v>1.3128</v>
      </c>
      <c r="AR1068" s="92">
        <v>3.1065</v>
      </c>
      <c r="AX1068" s="92">
        <v>2.4034</v>
      </c>
      <c r="AY1068" s="92">
        <v>3.0322</v>
      </c>
      <c r="BA1068" s="92">
        <v>6.3647</v>
      </c>
    </row>
    <row r="1069" spans="1:53">
      <c r="A1069" s="92">
        <v>0.42159999999999997</v>
      </c>
      <c r="B1069" s="92">
        <v>1.2923</v>
      </c>
      <c r="D1069" s="92">
        <v>6.2678000000000003</v>
      </c>
      <c r="H1069" s="92">
        <v>0.47849999999999998</v>
      </c>
      <c r="I1069" s="92">
        <v>1.4001999999999999</v>
      </c>
      <c r="K1069" s="92">
        <v>0.54010000000000002</v>
      </c>
      <c r="L1069" s="92">
        <v>1.5358000000000001</v>
      </c>
      <c r="M1069" s="92">
        <v>3.5710000000000002</v>
      </c>
      <c r="N1069" s="92">
        <v>0.45700000000000002</v>
      </c>
      <c r="O1069" s="92">
        <v>1.3714</v>
      </c>
      <c r="Q1069" s="92">
        <v>1.4024000000000001</v>
      </c>
      <c r="R1069" s="92">
        <v>3.2804000000000002</v>
      </c>
      <c r="AA1069" s="92">
        <v>0.37169999999999997</v>
      </c>
      <c r="AB1069" s="92">
        <v>1.1992</v>
      </c>
      <c r="AC1069" s="92">
        <v>2.4990999999999999</v>
      </c>
      <c r="AD1069" s="92">
        <v>5.5488999999999997</v>
      </c>
      <c r="AH1069" s="92">
        <v>0.43309999999999998</v>
      </c>
      <c r="AI1069" s="92">
        <v>1.3129999999999999</v>
      </c>
      <c r="AK1069" s="92">
        <v>0.47460000000000002</v>
      </c>
      <c r="AL1069" s="92">
        <v>1.4067000000000001</v>
      </c>
      <c r="AN1069" s="92">
        <v>0.41710000000000003</v>
      </c>
      <c r="AO1069" s="92">
        <v>1.292</v>
      </c>
      <c r="AP1069" s="92">
        <v>3.0992999999999999</v>
      </c>
      <c r="AQ1069" s="92">
        <v>1.3132999999999999</v>
      </c>
      <c r="AR1069" s="92">
        <v>3.1076000000000001</v>
      </c>
      <c r="AX1069" s="92">
        <v>2.4045000000000001</v>
      </c>
      <c r="AY1069" s="92">
        <v>3.0333999999999999</v>
      </c>
      <c r="BA1069" s="92">
        <v>6.3673999999999999</v>
      </c>
    </row>
    <row r="1070" spans="1:53">
      <c r="A1070" s="92">
        <v>0.4219</v>
      </c>
      <c r="B1070" s="92">
        <v>1.2927999999999999</v>
      </c>
      <c r="D1070" s="92">
        <v>6.2698999999999998</v>
      </c>
      <c r="H1070" s="92">
        <v>0.47870000000000001</v>
      </c>
      <c r="I1070" s="92">
        <v>1.4008</v>
      </c>
      <c r="K1070" s="92">
        <v>0.54039999999999999</v>
      </c>
      <c r="L1070" s="92">
        <v>1.5365</v>
      </c>
      <c r="M1070" s="92">
        <v>3.5722999999999998</v>
      </c>
      <c r="N1070" s="92">
        <v>0.45729999999999998</v>
      </c>
      <c r="O1070" s="92">
        <v>1.3720000000000001</v>
      </c>
      <c r="Q1070" s="92">
        <v>1.403</v>
      </c>
      <c r="R1070" s="92">
        <v>3.2814999999999999</v>
      </c>
      <c r="AA1070" s="92">
        <v>0.372</v>
      </c>
      <c r="AB1070" s="92">
        <v>1.1997</v>
      </c>
      <c r="AC1070" s="92">
        <v>2.5001000000000002</v>
      </c>
      <c r="AD1070" s="92">
        <v>5.5507999999999997</v>
      </c>
      <c r="AH1070" s="92">
        <v>0.43330000000000002</v>
      </c>
      <c r="AI1070" s="92">
        <v>1.3134999999999999</v>
      </c>
      <c r="AK1070" s="92">
        <v>0.47489999999999999</v>
      </c>
      <c r="AL1070" s="92">
        <v>1.4073</v>
      </c>
      <c r="AN1070" s="92">
        <v>0.41739999999999999</v>
      </c>
      <c r="AO1070" s="92">
        <v>1.2925</v>
      </c>
      <c r="AP1070" s="92">
        <v>3.1004</v>
      </c>
      <c r="AQ1070" s="92">
        <v>1.3138000000000001</v>
      </c>
      <c r="AR1070" s="92">
        <v>3.1086999999999998</v>
      </c>
      <c r="AX1070" s="92">
        <v>2.4055</v>
      </c>
      <c r="AY1070" s="92">
        <v>3.0346000000000002</v>
      </c>
      <c r="BA1070" s="92">
        <v>6.3700999999999999</v>
      </c>
    </row>
    <row r="1071" spans="1:53">
      <c r="A1071" s="92">
        <v>0.42209999999999998</v>
      </c>
      <c r="B1071" s="92">
        <v>1.2932999999999999</v>
      </c>
      <c r="D1071" s="92">
        <v>6.2720000000000002</v>
      </c>
      <c r="H1071" s="92">
        <v>0.47899999999999998</v>
      </c>
      <c r="I1071" s="92">
        <v>1.4013</v>
      </c>
      <c r="K1071" s="92">
        <v>0.54069999999999996</v>
      </c>
      <c r="L1071" s="92">
        <v>1.5370999999999999</v>
      </c>
      <c r="M1071" s="92">
        <v>3.5735999999999999</v>
      </c>
      <c r="N1071" s="92">
        <v>0.45760000000000001</v>
      </c>
      <c r="O1071" s="92">
        <v>1.3725000000000001</v>
      </c>
      <c r="Q1071" s="92">
        <v>1.4035</v>
      </c>
      <c r="R1071" s="92">
        <v>3.2826</v>
      </c>
      <c r="AA1071" s="92">
        <v>0.37219999999999998</v>
      </c>
      <c r="AB1071" s="92">
        <v>1.2001999999999999</v>
      </c>
      <c r="AC1071" s="92">
        <v>2.5009999999999999</v>
      </c>
      <c r="AD1071" s="92">
        <v>5.5526999999999997</v>
      </c>
      <c r="AH1071" s="92">
        <v>0.43359999999999999</v>
      </c>
      <c r="AI1071" s="92">
        <v>1.3141</v>
      </c>
      <c r="AK1071" s="92">
        <v>0.47520000000000001</v>
      </c>
      <c r="AL1071" s="92">
        <v>1.4078999999999999</v>
      </c>
      <c r="AN1071" s="92">
        <v>0.41770000000000002</v>
      </c>
      <c r="AO1071" s="92">
        <v>1.2930999999999999</v>
      </c>
      <c r="AP1071" s="92">
        <v>3.1015000000000001</v>
      </c>
      <c r="AQ1071" s="92">
        <v>1.3144</v>
      </c>
      <c r="AR1071" s="92">
        <v>3.1097000000000001</v>
      </c>
      <c r="AX1071" s="92">
        <v>2.4066000000000001</v>
      </c>
      <c r="AY1071" s="92">
        <v>3.0358000000000001</v>
      </c>
      <c r="BA1071" s="92">
        <v>6.3727999999999998</v>
      </c>
    </row>
    <row r="1072" spans="1:53">
      <c r="A1072" s="92">
        <v>0.4224</v>
      </c>
      <c r="B1072" s="92">
        <v>1.2938000000000001</v>
      </c>
      <c r="D1072" s="92">
        <v>6.2740999999999998</v>
      </c>
      <c r="H1072" s="92">
        <v>0.4793</v>
      </c>
      <c r="I1072" s="92">
        <v>1.4018999999999999</v>
      </c>
      <c r="K1072" s="92">
        <v>0.54110000000000003</v>
      </c>
      <c r="L1072" s="92">
        <v>1.5378000000000001</v>
      </c>
      <c r="M1072" s="92">
        <v>3.5750000000000002</v>
      </c>
      <c r="N1072" s="92">
        <v>0.45789999999999997</v>
      </c>
      <c r="O1072" s="92">
        <v>1.3731</v>
      </c>
      <c r="Q1072" s="92">
        <v>1.4040999999999999</v>
      </c>
      <c r="R1072" s="92">
        <v>3.2837000000000001</v>
      </c>
      <c r="AA1072" s="92">
        <v>0.37240000000000001</v>
      </c>
      <c r="AB1072" s="92">
        <v>1.2005999999999999</v>
      </c>
      <c r="AC1072" s="92">
        <v>2.5019</v>
      </c>
      <c r="AD1072" s="92">
        <v>5.5545999999999998</v>
      </c>
      <c r="AH1072" s="92">
        <v>0.43390000000000001</v>
      </c>
      <c r="AI1072" s="92">
        <v>1.3147</v>
      </c>
      <c r="AK1072" s="92">
        <v>0.47549999999999998</v>
      </c>
      <c r="AL1072" s="92">
        <v>1.4085000000000001</v>
      </c>
      <c r="AN1072" s="92">
        <v>0.41789999999999999</v>
      </c>
      <c r="AO1072" s="92">
        <v>1.2936000000000001</v>
      </c>
      <c r="AP1072" s="92">
        <v>3.1025999999999998</v>
      </c>
      <c r="AQ1072" s="92">
        <v>1.3149</v>
      </c>
      <c r="AR1072" s="92">
        <v>3.1107999999999998</v>
      </c>
      <c r="AX1072" s="92">
        <v>2.4077000000000002</v>
      </c>
      <c r="AY1072" s="92">
        <v>3.0371000000000001</v>
      </c>
      <c r="BA1072" s="92">
        <v>6.3754999999999997</v>
      </c>
    </row>
    <row r="1073" spans="1:53">
      <c r="A1073" s="92">
        <v>0.42259999999999998</v>
      </c>
      <c r="B1073" s="92">
        <v>1.2944</v>
      </c>
      <c r="D1073" s="92">
        <v>6.2762000000000002</v>
      </c>
      <c r="H1073" s="92">
        <v>0.47960000000000003</v>
      </c>
      <c r="I1073" s="92">
        <v>1.4025000000000001</v>
      </c>
      <c r="K1073" s="92">
        <v>0.54139999999999999</v>
      </c>
      <c r="L1073" s="92">
        <v>1.5385</v>
      </c>
      <c r="M1073" s="92">
        <v>3.5762999999999998</v>
      </c>
      <c r="N1073" s="92">
        <v>0.45810000000000001</v>
      </c>
      <c r="O1073" s="92">
        <v>1.3735999999999999</v>
      </c>
      <c r="Q1073" s="92">
        <v>1.4046000000000001</v>
      </c>
      <c r="R1073" s="92">
        <v>3.2848000000000002</v>
      </c>
      <c r="AA1073" s="92">
        <v>0.37259999999999999</v>
      </c>
      <c r="AB1073" s="92">
        <v>1.2011000000000001</v>
      </c>
      <c r="AC1073" s="92">
        <v>2.5028999999999999</v>
      </c>
      <c r="AD1073" s="92">
        <v>5.5566000000000004</v>
      </c>
      <c r="AH1073" s="92">
        <v>0.43409999999999999</v>
      </c>
      <c r="AI1073" s="92">
        <v>1.3151999999999999</v>
      </c>
      <c r="AK1073" s="92">
        <v>0.4758</v>
      </c>
      <c r="AL1073" s="92">
        <v>1.4091</v>
      </c>
      <c r="AN1073" s="92">
        <v>0.41820000000000002</v>
      </c>
      <c r="AO1073" s="92">
        <v>1.2942</v>
      </c>
      <c r="AP1073" s="92">
        <v>3.1036000000000001</v>
      </c>
      <c r="AQ1073" s="92">
        <v>1.3153999999999999</v>
      </c>
      <c r="AR1073" s="92">
        <v>3.1118000000000001</v>
      </c>
      <c r="AX1073" s="92">
        <v>2.4087000000000001</v>
      </c>
      <c r="AY1073" s="92">
        <v>3.0383</v>
      </c>
      <c r="BA1073" s="92">
        <v>6.3781999999999996</v>
      </c>
    </row>
    <row r="1074" spans="1:53">
      <c r="A1074" s="92">
        <v>0.4229</v>
      </c>
      <c r="B1074" s="92">
        <v>1.2948999999999999</v>
      </c>
      <c r="D1074" s="92">
        <v>6.2782999999999998</v>
      </c>
      <c r="H1074" s="92">
        <v>0.47989999999999999</v>
      </c>
      <c r="I1074" s="92">
        <v>1.4031</v>
      </c>
      <c r="K1074" s="92">
        <v>0.54169999999999996</v>
      </c>
      <c r="L1074" s="92">
        <v>1.5391999999999999</v>
      </c>
      <c r="M1074" s="92">
        <v>3.5775999999999999</v>
      </c>
      <c r="N1074" s="92">
        <v>0.45839999999999997</v>
      </c>
      <c r="O1074" s="92">
        <v>1.3742000000000001</v>
      </c>
      <c r="Q1074" s="92">
        <v>1.4052</v>
      </c>
      <c r="R1074" s="92">
        <v>3.286</v>
      </c>
      <c r="AA1074" s="92">
        <v>0.37290000000000001</v>
      </c>
      <c r="AB1074" s="92">
        <v>1.2016</v>
      </c>
      <c r="AC1074" s="92">
        <v>2.5038999999999998</v>
      </c>
      <c r="AD1074" s="92">
        <v>5.5585000000000004</v>
      </c>
      <c r="AH1074" s="92">
        <v>0.43440000000000001</v>
      </c>
      <c r="AI1074" s="92">
        <v>1.3158000000000001</v>
      </c>
      <c r="AK1074" s="92">
        <v>0.47610000000000002</v>
      </c>
      <c r="AL1074" s="92">
        <v>1.4097</v>
      </c>
      <c r="AN1074" s="92">
        <v>0.41849999999999998</v>
      </c>
      <c r="AO1074" s="92">
        <v>1.2947</v>
      </c>
      <c r="AP1074" s="92">
        <v>3.1046999999999998</v>
      </c>
      <c r="AQ1074" s="92">
        <v>1.3159000000000001</v>
      </c>
      <c r="AR1074" s="92">
        <v>3.1128999999999998</v>
      </c>
      <c r="AX1074" s="92">
        <v>2.4098000000000002</v>
      </c>
      <c r="AY1074" s="92">
        <v>3.0394999999999999</v>
      </c>
      <c r="BA1074" s="92">
        <v>6.3808999999999996</v>
      </c>
    </row>
    <row r="1075" spans="1:53">
      <c r="A1075" s="92">
        <v>0.42309999999999998</v>
      </c>
      <c r="B1075" s="92">
        <v>1.2954000000000001</v>
      </c>
      <c r="D1075" s="92">
        <v>6.2804000000000002</v>
      </c>
      <c r="H1075" s="92">
        <v>0.48010000000000003</v>
      </c>
      <c r="I1075" s="92">
        <v>1.4036999999999999</v>
      </c>
      <c r="K1075" s="92">
        <v>0.54210000000000003</v>
      </c>
      <c r="L1075" s="92">
        <v>1.5398000000000001</v>
      </c>
      <c r="M1075" s="92">
        <v>3.5790000000000002</v>
      </c>
      <c r="N1075" s="92">
        <v>0.4587</v>
      </c>
      <c r="O1075" s="92">
        <v>1.3748</v>
      </c>
      <c r="Q1075" s="92">
        <v>1.4056999999999999</v>
      </c>
      <c r="R1075" s="92">
        <v>3.2871000000000001</v>
      </c>
      <c r="AA1075" s="92">
        <v>0.37309999999999999</v>
      </c>
      <c r="AB1075" s="92">
        <v>1.2020999999999999</v>
      </c>
      <c r="AC1075" s="92">
        <v>2.5047999999999999</v>
      </c>
      <c r="AD1075" s="92">
        <v>5.5603999999999996</v>
      </c>
      <c r="AH1075" s="92">
        <v>0.43469999999999998</v>
      </c>
      <c r="AI1075" s="92">
        <v>1.3163</v>
      </c>
      <c r="AK1075" s="92">
        <v>0.47639999999999999</v>
      </c>
      <c r="AL1075" s="92">
        <v>1.4103000000000001</v>
      </c>
      <c r="AN1075" s="92">
        <v>0.41870000000000002</v>
      </c>
      <c r="AO1075" s="92">
        <v>1.2952999999999999</v>
      </c>
      <c r="AP1075" s="92">
        <v>3.1057999999999999</v>
      </c>
      <c r="AQ1075" s="92">
        <v>1.3164</v>
      </c>
      <c r="AR1075" s="92">
        <v>3.1139000000000001</v>
      </c>
      <c r="AX1075" s="92">
        <v>2.4108000000000001</v>
      </c>
      <c r="AY1075" s="92">
        <v>3.0407000000000002</v>
      </c>
      <c r="BA1075" s="92">
        <v>6.3836000000000004</v>
      </c>
    </row>
    <row r="1076" spans="1:53">
      <c r="A1076" s="92">
        <v>0.4234</v>
      </c>
      <c r="B1076" s="92">
        <v>1.2959000000000001</v>
      </c>
      <c r="D1076" s="92">
        <v>6.2824999999999998</v>
      </c>
      <c r="H1076" s="92">
        <v>0.48039999999999999</v>
      </c>
      <c r="I1076" s="92">
        <v>1.4041999999999999</v>
      </c>
      <c r="K1076" s="92">
        <v>0.54239999999999999</v>
      </c>
      <c r="L1076" s="92">
        <v>1.5405</v>
      </c>
      <c r="M1076" s="92">
        <v>3.5802999999999998</v>
      </c>
      <c r="N1076" s="92">
        <v>0.45900000000000002</v>
      </c>
      <c r="O1076" s="92">
        <v>1.3753</v>
      </c>
      <c r="Q1076" s="92">
        <v>1.4063000000000001</v>
      </c>
      <c r="R1076" s="92">
        <v>3.2881999999999998</v>
      </c>
      <c r="AA1076" s="92">
        <v>0.37330000000000002</v>
      </c>
      <c r="AB1076" s="92">
        <v>1.2024999999999999</v>
      </c>
      <c r="AC1076" s="92">
        <v>2.5057999999999998</v>
      </c>
      <c r="AD1076" s="92">
        <v>5.5622999999999996</v>
      </c>
      <c r="AH1076" s="92">
        <v>0.43490000000000001</v>
      </c>
      <c r="AI1076" s="92">
        <v>1.3169</v>
      </c>
      <c r="AK1076" s="92">
        <v>0.47670000000000001</v>
      </c>
      <c r="AL1076" s="92">
        <v>1.4109</v>
      </c>
      <c r="AN1076" s="92">
        <v>0.41899999999999998</v>
      </c>
      <c r="AO1076" s="92">
        <v>1.2958000000000001</v>
      </c>
      <c r="AP1076" s="92">
        <v>3.1069</v>
      </c>
      <c r="AQ1076" s="92">
        <v>1.3169</v>
      </c>
      <c r="AR1076" s="92">
        <v>3.1150000000000002</v>
      </c>
      <c r="AX1076" s="92">
        <v>2.4119000000000002</v>
      </c>
      <c r="AY1076" s="92">
        <v>3.0419</v>
      </c>
      <c r="BA1076" s="92">
        <v>6.3863000000000003</v>
      </c>
    </row>
    <row r="1077" spans="1:53">
      <c r="A1077" s="92">
        <v>0.42370000000000002</v>
      </c>
      <c r="B1077" s="92">
        <v>1.2964</v>
      </c>
      <c r="D1077" s="92">
        <v>6.2846000000000002</v>
      </c>
      <c r="H1077" s="92">
        <v>0.48070000000000002</v>
      </c>
      <c r="I1077" s="92">
        <v>1.4048</v>
      </c>
      <c r="K1077" s="92">
        <v>0.54269999999999996</v>
      </c>
      <c r="L1077" s="92">
        <v>1.5411999999999999</v>
      </c>
      <c r="M1077" s="92">
        <v>3.5815999999999999</v>
      </c>
      <c r="N1077" s="92">
        <v>0.45929999999999999</v>
      </c>
      <c r="O1077" s="92">
        <v>1.3758999999999999</v>
      </c>
      <c r="Q1077" s="92">
        <v>1.4068000000000001</v>
      </c>
      <c r="R1077" s="92">
        <v>3.2892999999999999</v>
      </c>
      <c r="AA1077" s="92">
        <v>0.37359999999999999</v>
      </c>
      <c r="AB1077" s="92">
        <v>1.2030000000000001</v>
      </c>
      <c r="AC1077" s="92">
        <v>2.5066999999999999</v>
      </c>
      <c r="AD1077" s="92">
        <v>5.5641999999999996</v>
      </c>
      <c r="AH1077" s="92">
        <v>0.43519999999999998</v>
      </c>
      <c r="AI1077" s="92">
        <v>1.3173999999999999</v>
      </c>
      <c r="AK1077" s="92">
        <v>0.47699999999999998</v>
      </c>
      <c r="AL1077" s="92">
        <v>1.4115</v>
      </c>
      <c r="AN1077" s="92">
        <v>0.41930000000000001</v>
      </c>
      <c r="AO1077" s="92">
        <v>1.2964</v>
      </c>
      <c r="AP1077" s="92">
        <v>3.1080000000000001</v>
      </c>
      <c r="AQ1077" s="92">
        <v>1.3174999999999999</v>
      </c>
      <c r="AR1077" s="92">
        <v>3.1160999999999999</v>
      </c>
      <c r="AX1077" s="92">
        <v>2.4129999999999998</v>
      </c>
      <c r="AY1077" s="92">
        <v>3.0430999999999999</v>
      </c>
      <c r="BA1077" s="92">
        <v>6.3890000000000002</v>
      </c>
    </row>
    <row r="1078" spans="1:53">
      <c r="A1078" s="92">
        <v>0.4239</v>
      </c>
      <c r="B1078" s="92">
        <v>1.2969999999999999</v>
      </c>
      <c r="D1078" s="92">
        <v>6.2866999999999997</v>
      </c>
      <c r="H1078" s="92">
        <v>0.48099999999999998</v>
      </c>
      <c r="I1078" s="92">
        <v>1.4054</v>
      </c>
      <c r="K1078" s="92">
        <v>0.54310000000000003</v>
      </c>
      <c r="L1078" s="92">
        <v>1.5419</v>
      </c>
      <c r="M1078" s="92">
        <v>3.5830000000000002</v>
      </c>
      <c r="N1078" s="92">
        <v>0.45960000000000001</v>
      </c>
      <c r="O1078" s="92">
        <v>1.3765000000000001</v>
      </c>
      <c r="Q1078" s="92">
        <v>1.4074</v>
      </c>
      <c r="R1078" s="92">
        <v>3.2904</v>
      </c>
      <c r="AA1078" s="92">
        <v>0.37380000000000002</v>
      </c>
      <c r="AB1078" s="92">
        <v>1.2035</v>
      </c>
      <c r="AC1078" s="92">
        <v>2.5076999999999998</v>
      </c>
      <c r="AD1078" s="92">
        <v>5.5660999999999996</v>
      </c>
      <c r="AH1078" s="92">
        <v>0.43540000000000001</v>
      </c>
      <c r="AI1078" s="92">
        <v>1.3180000000000001</v>
      </c>
      <c r="AK1078" s="92">
        <v>0.4773</v>
      </c>
      <c r="AL1078" s="92">
        <v>1.4120999999999999</v>
      </c>
      <c r="AN1078" s="92">
        <v>0.41959999999999997</v>
      </c>
      <c r="AO1078" s="92">
        <v>1.2968999999999999</v>
      </c>
      <c r="AP1078" s="92">
        <v>3.1091000000000002</v>
      </c>
      <c r="AQ1078" s="92">
        <v>1.3180000000000001</v>
      </c>
      <c r="AR1078" s="92">
        <v>3.1171000000000002</v>
      </c>
      <c r="AX1078" s="92">
        <v>2.4140000000000001</v>
      </c>
      <c r="AY1078" s="92">
        <v>3.0442999999999998</v>
      </c>
      <c r="BA1078" s="92">
        <v>6.3917000000000002</v>
      </c>
    </row>
    <row r="1079" spans="1:53">
      <c r="A1079" s="92">
        <v>0.42420000000000002</v>
      </c>
      <c r="B1079" s="92">
        <v>1.2975000000000001</v>
      </c>
      <c r="D1079" s="92">
        <v>6.2888000000000002</v>
      </c>
      <c r="H1079" s="92">
        <v>0.48130000000000001</v>
      </c>
      <c r="I1079" s="92">
        <v>1.4059999999999999</v>
      </c>
      <c r="K1079" s="92">
        <v>0.54339999999999999</v>
      </c>
      <c r="L1079" s="92">
        <v>1.5426</v>
      </c>
      <c r="M1079" s="92">
        <v>3.5842999999999998</v>
      </c>
      <c r="N1079" s="92">
        <v>0.45979999999999999</v>
      </c>
      <c r="O1079" s="92">
        <v>1.3771</v>
      </c>
      <c r="Q1079" s="92">
        <v>1.4079999999999999</v>
      </c>
      <c r="R1079" s="92">
        <v>3.2915000000000001</v>
      </c>
      <c r="AA1079" s="92">
        <v>0.374</v>
      </c>
      <c r="AB1079" s="92">
        <v>1.204</v>
      </c>
      <c r="AC1079" s="92">
        <v>2.5085999999999999</v>
      </c>
      <c r="AD1079" s="92">
        <v>5.5681000000000003</v>
      </c>
      <c r="AH1079" s="92">
        <v>0.43569999999999998</v>
      </c>
      <c r="AI1079" s="92">
        <v>1.3185</v>
      </c>
      <c r="AK1079" s="92">
        <v>0.47760000000000002</v>
      </c>
      <c r="AL1079" s="92">
        <v>1.4127000000000001</v>
      </c>
      <c r="AN1079" s="92">
        <v>0.41980000000000001</v>
      </c>
      <c r="AO1079" s="92">
        <v>1.2975000000000001</v>
      </c>
      <c r="AP1079" s="92">
        <v>3.1101999999999999</v>
      </c>
      <c r="AQ1079" s="92">
        <v>1.3185</v>
      </c>
      <c r="AR1079" s="92">
        <v>3.1181999999999999</v>
      </c>
      <c r="AX1079" s="92">
        <v>2.4150999999999998</v>
      </c>
      <c r="AY1079" s="92">
        <v>3.0455999999999999</v>
      </c>
      <c r="BA1079" s="92">
        <v>6.3944999999999999</v>
      </c>
    </row>
    <row r="1080" spans="1:53">
      <c r="A1080" s="92">
        <v>0.4244</v>
      </c>
      <c r="B1080" s="92">
        <v>1.298</v>
      </c>
      <c r="D1080" s="92">
        <v>6.2908999999999997</v>
      </c>
      <c r="H1080" s="92">
        <v>0.48149999999999998</v>
      </c>
      <c r="I1080" s="92">
        <v>1.4066000000000001</v>
      </c>
      <c r="K1080" s="92">
        <v>0.54379999999999995</v>
      </c>
      <c r="L1080" s="92">
        <v>1.5431999999999999</v>
      </c>
      <c r="M1080" s="92">
        <v>3.5857000000000001</v>
      </c>
      <c r="N1080" s="92">
        <v>0.46010000000000001</v>
      </c>
      <c r="O1080" s="92">
        <v>1.3775999999999999</v>
      </c>
      <c r="Q1080" s="92">
        <v>1.4085000000000001</v>
      </c>
      <c r="R1080" s="92">
        <v>3.2927</v>
      </c>
      <c r="AA1080" s="92">
        <v>0.37430000000000002</v>
      </c>
      <c r="AB1080" s="92">
        <v>1.2043999999999999</v>
      </c>
      <c r="AC1080" s="92">
        <v>2.5095999999999998</v>
      </c>
      <c r="AD1080" s="92">
        <v>5.57</v>
      </c>
      <c r="AH1080" s="92">
        <v>0.436</v>
      </c>
      <c r="AI1080" s="92">
        <v>1.3190999999999999</v>
      </c>
      <c r="AK1080" s="92">
        <v>0.47789999999999999</v>
      </c>
      <c r="AL1080" s="92">
        <v>1.4134</v>
      </c>
      <c r="AN1080" s="92">
        <v>0.42009999999999997</v>
      </c>
      <c r="AO1080" s="92">
        <v>1.2981</v>
      </c>
      <c r="AP1080" s="92">
        <v>3.1113</v>
      </c>
      <c r="AQ1080" s="92">
        <v>1.319</v>
      </c>
      <c r="AR1080" s="92">
        <v>3.1193</v>
      </c>
      <c r="AX1080" s="92">
        <v>2.4161999999999999</v>
      </c>
      <c r="AY1080" s="92">
        <v>3.0468000000000002</v>
      </c>
      <c r="BA1080" s="92">
        <v>6.3971999999999998</v>
      </c>
    </row>
    <row r="1081" spans="1:53">
      <c r="A1081" s="92">
        <v>0.42470000000000002</v>
      </c>
      <c r="B1081" s="92">
        <v>1.2985</v>
      </c>
      <c r="D1081" s="92">
        <v>6.2930999999999999</v>
      </c>
      <c r="H1081" s="92">
        <v>0.48180000000000001</v>
      </c>
      <c r="I1081" s="92">
        <v>1.4071</v>
      </c>
      <c r="K1081" s="92">
        <v>0.54410000000000003</v>
      </c>
      <c r="L1081" s="92">
        <v>1.5439000000000001</v>
      </c>
      <c r="M1081" s="92">
        <v>3.5870000000000002</v>
      </c>
      <c r="N1081" s="92">
        <v>0.46039999999999998</v>
      </c>
      <c r="O1081" s="92">
        <v>1.3782000000000001</v>
      </c>
      <c r="Q1081" s="92">
        <v>1.4091</v>
      </c>
      <c r="R1081" s="92">
        <v>3.2938000000000001</v>
      </c>
      <c r="AA1081" s="92">
        <v>0.3745</v>
      </c>
      <c r="AB1081" s="92">
        <v>1.2049000000000001</v>
      </c>
      <c r="AC1081" s="92">
        <v>2.5105</v>
      </c>
      <c r="AD1081" s="92">
        <v>5.5719000000000003</v>
      </c>
      <c r="AH1081" s="92">
        <v>0.43619999999999998</v>
      </c>
      <c r="AI1081" s="92">
        <v>1.3196000000000001</v>
      </c>
      <c r="AK1081" s="92">
        <v>0.47820000000000001</v>
      </c>
      <c r="AL1081" s="92">
        <v>1.4139999999999999</v>
      </c>
      <c r="AN1081" s="92">
        <v>0.4204</v>
      </c>
      <c r="AO1081" s="92">
        <v>1.2986</v>
      </c>
      <c r="AP1081" s="92">
        <v>3.1124000000000001</v>
      </c>
      <c r="AQ1081" s="92">
        <v>1.3196000000000001</v>
      </c>
      <c r="AR1081" s="92">
        <v>3.1202999999999999</v>
      </c>
      <c r="AX1081" s="92">
        <v>2.4171999999999998</v>
      </c>
      <c r="AY1081" s="92">
        <v>3.048</v>
      </c>
      <c r="BA1081" s="92">
        <v>6.3998999999999997</v>
      </c>
    </row>
    <row r="1082" spans="1:53">
      <c r="A1082" s="92">
        <v>0.4249</v>
      </c>
      <c r="B1082" s="92">
        <v>1.2990999999999999</v>
      </c>
      <c r="D1082" s="92">
        <v>6.2952000000000004</v>
      </c>
      <c r="H1082" s="92">
        <v>0.48209999999999997</v>
      </c>
      <c r="I1082" s="92">
        <v>1.4077</v>
      </c>
      <c r="K1082" s="92">
        <v>0.5444</v>
      </c>
      <c r="L1082" s="92">
        <v>1.5446</v>
      </c>
      <c r="M1082" s="92">
        <v>3.5882999999999998</v>
      </c>
      <c r="N1082" s="92">
        <v>0.4607</v>
      </c>
      <c r="O1082" s="92">
        <v>1.3788</v>
      </c>
      <c r="Q1082" s="92">
        <v>1.4096</v>
      </c>
      <c r="R1082" s="92">
        <v>3.2949000000000002</v>
      </c>
      <c r="AA1082" s="92">
        <v>0.37469999999999998</v>
      </c>
      <c r="AB1082" s="92">
        <v>1.2054</v>
      </c>
      <c r="AC1082" s="92">
        <v>2.5114999999999998</v>
      </c>
      <c r="AD1082" s="92">
        <v>5.5739000000000001</v>
      </c>
      <c r="AH1082" s="92">
        <v>0.4365</v>
      </c>
      <c r="AI1082" s="92">
        <v>1.3202</v>
      </c>
      <c r="AK1082" s="92">
        <v>0.47849999999999998</v>
      </c>
      <c r="AL1082" s="92">
        <v>1.4146000000000001</v>
      </c>
      <c r="AN1082" s="92">
        <v>0.42059999999999997</v>
      </c>
      <c r="AO1082" s="92">
        <v>1.2991999999999999</v>
      </c>
      <c r="AP1082" s="92">
        <v>3.1135000000000002</v>
      </c>
      <c r="AQ1082" s="92">
        <v>1.3201000000000001</v>
      </c>
      <c r="AR1082" s="92">
        <v>3.1214</v>
      </c>
      <c r="AX1082" s="92">
        <v>2.4182999999999999</v>
      </c>
      <c r="AY1082" s="92">
        <v>3.0491999999999999</v>
      </c>
      <c r="BA1082" s="92">
        <v>6.4025999999999996</v>
      </c>
    </row>
    <row r="1083" spans="1:53">
      <c r="A1083" s="92">
        <v>0.42520000000000002</v>
      </c>
      <c r="B1083" s="92">
        <v>1.2996000000000001</v>
      </c>
      <c r="D1083" s="92">
        <v>6.2972999999999999</v>
      </c>
      <c r="H1083" s="92">
        <v>0.4824</v>
      </c>
      <c r="I1083" s="92">
        <v>1.4083000000000001</v>
      </c>
      <c r="K1083" s="92">
        <v>0.54479999999999995</v>
      </c>
      <c r="L1083" s="92">
        <v>1.5452999999999999</v>
      </c>
      <c r="M1083" s="92">
        <v>3.5897000000000001</v>
      </c>
      <c r="N1083" s="92">
        <v>0.46100000000000002</v>
      </c>
      <c r="O1083" s="92">
        <v>1.3793</v>
      </c>
      <c r="Q1083" s="92">
        <v>1.4101999999999999</v>
      </c>
      <c r="R1083" s="92">
        <v>3.2959999999999998</v>
      </c>
      <c r="AA1083" s="92">
        <v>0.375</v>
      </c>
      <c r="AB1083" s="92">
        <v>1.2059</v>
      </c>
      <c r="AC1083" s="92">
        <v>2.5125000000000002</v>
      </c>
      <c r="AD1083" s="92">
        <v>5.5758000000000001</v>
      </c>
      <c r="AH1083" s="92">
        <v>0.43680000000000002</v>
      </c>
      <c r="AI1083" s="92">
        <v>1.3208</v>
      </c>
      <c r="AK1083" s="92">
        <v>0.4788</v>
      </c>
      <c r="AL1083" s="92">
        <v>1.4152</v>
      </c>
      <c r="AN1083" s="92">
        <v>0.4209</v>
      </c>
      <c r="AO1083" s="92">
        <v>1.2997000000000001</v>
      </c>
      <c r="AP1083" s="92">
        <v>3.1145999999999998</v>
      </c>
      <c r="AQ1083" s="92">
        <v>1.3206</v>
      </c>
      <c r="AR1083" s="92">
        <v>3.1225000000000001</v>
      </c>
      <c r="AX1083" s="92">
        <v>2.4194</v>
      </c>
      <c r="AY1083" s="92">
        <v>3.0505</v>
      </c>
      <c r="BA1083" s="92">
        <v>6.4054000000000002</v>
      </c>
    </row>
    <row r="1084" spans="1:53">
      <c r="A1084" s="92">
        <v>0.4254</v>
      </c>
      <c r="B1084" s="92">
        <v>1.3001</v>
      </c>
      <c r="D1084" s="92">
        <v>6.2994000000000003</v>
      </c>
      <c r="H1084" s="92">
        <v>0.48270000000000002</v>
      </c>
      <c r="I1084" s="92">
        <v>1.4089</v>
      </c>
      <c r="K1084" s="92">
        <v>0.54510000000000003</v>
      </c>
      <c r="L1084" s="92">
        <v>1.546</v>
      </c>
      <c r="M1084" s="92">
        <v>3.5910000000000002</v>
      </c>
      <c r="N1084" s="92">
        <v>0.46129999999999999</v>
      </c>
      <c r="O1084" s="92">
        <v>1.3798999999999999</v>
      </c>
      <c r="Q1084" s="92">
        <v>1.4108000000000001</v>
      </c>
      <c r="R1084" s="92">
        <v>3.2972000000000001</v>
      </c>
      <c r="AA1084" s="92">
        <v>0.37519999999999998</v>
      </c>
      <c r="AB1084" s="92">
        <v>1.2063999999999999</v>
      </c>
      <c r="AC1084" s="92">
        <v>2.5133999999999999</v>
      </c>
      <c r="AD1084" s="92">
        <v>5.5777000000000001</v>
      </c>
      <c r="AH1084" s="92">
        <v>0.437</v>
      </c>
      <c r="AI1084" s="92">
        <v>1.3212999999999999</v>
      </c>
      <c r="AK1084" s="92">
        <v>0.47910000000000003</v>
      </c>
      <c r="AL1084" s="92">
        <v>1.4157999999999999</v>
      </c>
      <c r="AN1084" s="92">
        <v>0.42120000000000002</v>
      </c>
      <c r="AO1084" s="92">
        <v>1.3003</v>
      </c>
      <c r="AP1084" s="92">
        <v>3.1156999999999999</v>
      </c>
      <c r="AQ1084" s="92">
        <v>1.3210999999999999</v>
      </c>
      <c r="AR1084" s="92">
        <v>3.1234999999999999</v>
      </c>
      <c r="AX1084" s="92">
        <v>2.4205000000000001</v>
      </c>
      <c r="AY1084" s="92">
        <v>3.0516999999999999</v>
      </c>
      <c r="BA1084" s="92">
        <v>6.4081000000000001</v>
      </c>
    </row>
    <row r="1085" spans="1:53">
      <c r="A1085" s="92">
        <v>0.42570000000000002</v>
      </c>
      <c r="B1085" s="92">
        <v>1.3006</v>
      </c>
      <c r="D1085" s="92">
        <v>6.3015999999999996</v>
      </c>
      <c r="H1085" s="92">
        <v>0.48299999999999998</v>
      </c>
      <c r="I1085" s="92">
        <v>1.4095</v>
      </c>
      <c r="K1085" s="92">
        <v>0.54549999999999998</v>
      </c>
      <c r="L1085" s="92">
        <v>1.5467</v>
      </c>
      <c r="M1085" s="92">
        <v>3.5924</v>
      </c>
      <c r="N1085" s="92">
        <v>0.46150000000000002</v>
      </c>
      <c r="O1085" s="92">
        <v>1.3805000000000001</v>
      </c>
      <c r="Q1085" s="92">
        <v>1.4113</v>
      </c>
      <c r="R1085" s="92">
        <v>3.2982999999999998</v>
      </c>
      <c r="AA1085" s="92">
        <v>0.37540000000000001</v>
      </c>
      <c r="AB1085" s="92">
        <v>1.2069000000000001</v>
      </c>
      <c r="AC1085" s="92">
        <v>2.5144000000000002</v>
      </c>
      <c r="AD1085" s="92">
        <v>5.5796999999999999</v>
      </c>
      <c r="AH1085" s="92">
        <v>0.43730000000000002</v>
      </c>
      <c r="AI1085" s="92">
        <v>1.3219000000000001</v>
      </c>
      <c r="AK1085" s="92">
        <v>0.47939999999999999</v>
      </c>
      <c r="AL1085" s="92">
        <v>1.4164000000000001</v>
      </c>
      <c r="AN1085" s="92">
        <v>0.42149999999999999</v>
      </c>
      <c r="AO1085" s="92">
        <v>1.3008999999999999</v>
      </c>
      <c r="AP1085" s="92">
        <v>3.1168</v>
      </c>
      <c r="AQ1085" s="92">
        <v>1.3216000000000001</v>
      </c>
      <c r="AR1085" s="92">
        <v>3.1246</v>
      </c>
      <c r="AX1085" s="92">
        <v>2.4215</v>
      </c>
      <c r="AY1085" s="92">
        <v>3.0529000000000002</v>
      </c>
      <c r="BA1085" s="92">
        <v>6.4108000000000001</v>
      </c>
    </row>
    <row r="1086" spans="1:53">
      <c r="A1086" s="92">
        <v>0.42599999999999999</v>
      </c>
      <c r="B1086" s="92">
        <v>1.3011999999999999</v>
      </c>
      <c r="D1086" s="92">
        <v>6.3037000000000001</v>
      </c>
      <c r="H1086" s="92">
        <v>0.48320000000000002</v>
      </c>
      <c r="I1086" s="92">
        <v>1.4100999999999999</v>
      </c>
      <c r="K1086" s="92">
        <v>0.54579999999999995</v>
      </c>
      <c r="L1086" s="92">
        <v>1.5474000000000001</v>
      </c>
      <c r="M1086" s="92">
        <v>3.5937000000000001</v>
      </c>
      <c r="N1086" s="92">
        <v>0.46179999999999999</v>
      </c>
      <c r="O1086" s="92">
        <v>1.3811</v>
      </c>
      <c r="Q1086" s="92">
        <v>1.4118999999999999</v>
      </c>
      <c r="R1086" s="92">
        <v>3.2993999999999999</v>
      </c>
      <c r="AA1086" s="92">
        <v>0.37569999999999998</v>
      </c>
      <c r="AB1086" s="92">
        <v>1.2073</v>
      </c>
      <c r="AC1086" s="92">
        <v>2.5154000000000001</v>
      </c>
      <c r="AD1086" s="92">
        <v>5.5815999999999999</v>
      </c>
      <c r="AH1086" s="92">
        <v>0.43759999999999999</v>
      </c>
      <c r="AI1086" s="92">
        <v>1.3224</v>
      </c>
      <c r="AK1086" s="92">
        <v>0.47970000000000002</v>
      </c>
      <c r="AL1086" s="92">
        <v>1.417</v>
      </c>
      <c r="AN1086" s="92">
        <v>0.42170000000000002</v>
      </c>
      <c r="AO1086" s="92">
        <v>1.3013999999999999</v>
      </c>
      <c r="AP1086" s="92">
        <v>3.1179000000000001</v>
      </c>
      <c r="AQ1086" s="92">
        <v>1.3222</v>
      </c>
      <c r="AR1086" s="92">
        <v>3.1257000000000001</v>
      </c>
      <c r="AX1086" s="92">
        <v>2.4226000000000001</v>
      </c>
      <c r="AY1086" s="92">
        <v>3.0541999999999998</v>
      </c>
      <c r="BA1086" s="92">
        <v>6.4135999999999997</v>
      </c>
    </row>
    <row r="1087" spans="1:53">
      <c r="A1087" s="92">
        <v>0.42620000000000002</v>
      </c>
      <c r="B1087" s="92">
        <v>1.3017000000000001</v>
      </c>
      <c r="D1087" s="92">
        <v>6.3057999999999996</v>
      </c>
      <c r="H1087" s="92">
        <v>0.48349999999999999</v>
      </c>
      <c r="I1087" s="92">
        <v>1.4107000000000001</v>
      </c>
      <c r="K1087" s="92">
        <v>0.54610000000000003</v>
      </c>
      <c r="L1087" s="92">
        <v>1.548</v>
      </c>
      <c r="M1087" s="92">
        <v>3.5951</v>
      </c>
      <c r="N1087" s="92">
        <v>0.46210000000000001</v>
      </c>
      <c r="O1087" s="92">
        <v>1.3815999999999999</v>
      </c>
      <c r="Q1087" s="92">
        <v>1.4124000000000001</v>
      </c>
      <c r="R1087" s="92">
        <v>3.3005</v>
      </c>
      <c r="AA1087" s="92">
        <v>0.37590000000000001</v>
      </c>
      <c r="AB1087" s="92">
        <v>1.2078</v>
      </c>
      <c r="AC1087" s="92">
        <v>2.5163000000000002</v>
      </c>
      <c r="AD1087" s="92">
        <v>5.5835999999999997</v>
      </c>
      <c r="AH1087" s="92">
        <v>0.43780000000000002</v>
      </c>
      <c r="AI1087" s="92">
        <v>1.323</v>
      </c>
      <c r="AK1087" s="92">
        <v>0.48</v>
      </c>
      <c r="AL1087" s="92">
        <v>1.4176</v>
      </c>
      <c r="AN1087" s="92">
        <v>0.42199999999999999</v>
      </c>
      <c r="AO1087" s="92">
        <v>1.302</v>
      </c>
      <c r="AP1087" s="92">
        <v>3.1190000000000002</v>
      </c>
      <c r="AQ1087" s="92">
        <v>1.3227</v>
      </c>
      <c r="AR1087" s="92">
        <v>3.1267</v>
      </c>
      <c r="AX1087" s="92">
        <v>2.4237000000000002</v>
      </c>
      <c r="AY1087" s="92">
        <v>3.0554000000000001</v>
      </c>
      <c r="BA1087" s="92">
        <v>6.4162999999999997</v>
      </c>
    </row>
    <row r="1088" spans="1:53">
      <c r="A1088" s="92">
        <v>0.42649999999999999</v>
      </c>
      <c r="B1088" s="92">
        <v>1.3022</v>
      </c>
      <c r="D1088" s="92">
        <v>6.3079999999999998</v>
      </c>
      <c r="H1088" s="92">
        <v>0.48380000000000001</v>
      </c>
      <c r="I1088" s="92">
        <v>1.4113</v>
      </c>
      <c r="K1088" s="92">
        <v>0.54649999999999999</v>
      </c>
      <c r="L1088" s="92">
        <v>1.5487</v>
      </c>
      <c r="M1088" s="92">
        <v>3.5964</v>
      </c>
      <c r="N1088" s="92">
        <v>0.46239999999999998</v>
      </c>
      <c r="O1088" s="92">
        <v>1.3822000000000001</v>
      </c>
      <c r="Q1088" s="92">
        <v>1.413</v>
      </c>
      <c r="R1088" s="92">
        <v>3.3016999999999999</v>
      </c>
      <c r="AA1088" s="92">
        <v>0.37609999999999999</v>
      </c>
      <c r="AB1088" s="92">
        <v>1.2082999999999999</v>
      </c>
      <c r="AC1088" s="92">
        <v>2.5173000000000001</v>
      </c>
      <c r="AD1088" s="92">
        <v>5.5854999999999997</v>
      </c>
      <c r="AH1088" s="92">
        <v>0.43809999999999999</v>
      </c>
      <c r="AI1088" s="92">
        <v>1.3236000000000001</v>
      </c>
      <c r="AK1088" s="92">
        <v>0.4803</v>
      </c>
      <c r="AL1088" s="92">
        <v>1.4182999999999999</v>
      </c>
      <c r="AN1088" s="92">
        <v>0.42230000000000001</v>
      </c>
      <c r="AO1088" s="92">
        <v>1.3026</v>
      </c>
      <c r="AP1088" s="92">
        <v>3.1200999999999999</v>
      </c>
      <c r="AQ1088" s="92">
        <v>1.3231999999999999</v>
      </c>
      <c r="AR1088" s="92">
        <v>3.1278000000000001</v>
      </c>
      <c r="AX1088" s="92">
        <v>2.4247999999999998</v>
      </c>
      <c r="AY1088" s="92">
        <v>3.0566</v>
      </c>
      <c r="BA1088" s="92">
        <v>6.4191000000000003</v>
      </c>
    </row>
    <row r="1089" spans="1:53">
      <c r="A1089" s="92">
        <v>0.42670000000000002</v>
      </c>
      <c r="B1089" s="92">
        <v>1.3027</v>
      </c>
      <c r="D1089" s="92">
        <v>6.3101000000000003</v>
      </c>
      <c r="H1089" s="92">
        <v>0.48409999999999997</v>
      </c>
      <c r="I1089" s="92">
        <v>1.4117999999999999</v>
      </c>
      <c r="K1089" s="92">
        <v>0.54679999999999995</v>
      </c>
      <c r="L1089" s="92">
        <v>1.5494000000000001</v>
      </c>
      <c r="M1089" s="92">
        <v>3.5977999999999999</v>
      </c>
      <c r="N1089" s="92">
        <v>0.4627</v>
      </c>
      <c r="O1089" s="92">
        <v>1.3828</v>
      </c>
      <c r="Q1089" s="92">
        <v>1.4136</v>
      </c>
      <c r="R1089" s="92">
        <v>3.3028</v>
      </c>
      <c r="AA1089" s="92">
        <v>0.37640000000000001</v>
      </c>
      <c r="AB1089" s="92">
        <v>1.2088000000000001</v>
      </c>
      <c r="AC1089" s="92">
        <v>2.5183</v>
      </c>
      <c r="AD1089" s="92">
        <v>5.5875000000000004</v>
      </c>
      <c r="AH1089" s="92">
        <v>0.43840000000000001</v>
      </c>
      <c r="AI1089" s="92">
        <v>1.3241000000000001</v>
      </c>
      <c r="AK1089" s="92">
        <v>0.48060000000000003</v>
      </c>
      <c r="AL1089" s="92">
        <v>1.4189000000000001</v>
      </c>
      <c r="AN1089" s="92">
        <v>0.42259999999999998</v>
      </c>
      <c r="AO1089" s="92">
        <v>1.3030999999999999</v>
      </c>
      <c r="AP1089" s="92">
        <v>3.1213000000000002</v>
      </c>
      <c r="AQ1089" s="92">
        <v>1.3238000000000001</v>
      </c>
      <c r="AR1089" s="92">
        <v>3.1288999999999998</v>
      </c>
      <c r="AX1089" s="92">
        <v>2.4258999999999999</v>
      </c>
      <c r="AY1089" s="92">
        <v>3.0579000000000001</v>
      </c>
      <c r="BA1089" s="92">
        <v>6.4218000000000002</v>
      </c>
    </row>
    <row r="1090" spans="1:53">
      <c r="A1090" s="92">
        <v>0.42699999999999999</v>
      </c>
      <c r="B1090" s="92">
        <v>1.3032999999999999</v>
      </c>
      <c r="D1090" s="92">
        <v>6.3121999999999998</v>
      </c>
      <c r="H1090" s="92">
        <v>0.4844</v>
      </c>
      <c r="I1090" s="92">
        <v>1.4124000000000001</v>
      </c>
      <c r="K1090" s="92">
        <v>0.54720000000000002</v>
      </c>
      <c r="L1090" s="92">
        <v>1.5501</v>
      </c>
      <c r="M1090" s="92">
        <v>3.5992000000000002</v>
      </c>
      <c r="N1090" s="92">
        <v>0.46300000000000002</v>
      </c>
      <c r="O1090" s="92">
        <v>1.3834</v>
      </c>
      <c r="Q1090" s="92">
        <v>1.4140999999999999</v>
      </c>
      <c r="R1090" s="92">
        <v>3.3039000000000001</v>
      </c>
      <c r="AA1090" s="92">
        <v>0.37659999999999999</v>
      </c>
      <c r="AB1090" s="92">
        <v>1.2093</v>
      </c>
      <c r="AC1090" s="92">
        <v>2.5192000000000001</v>
      </c>
      <c r="AD1090" s="92">
        <v>5.5894000000000004</v>
      </c>
      <c r="AH1090" s="92">
        <v>0.43859999999999999</v>
      </c>
      <c r="AI1090" s="92">
        <v>1.3247</v>
      </c>
      <c r="AK1090" s="92">
        <v>0.48089999999999999</v>
      </c>
      <c r="AL1090" s="92">
        <v>1.4195</v>
      </c>
      <c r="AN1090" s="92">
        <v>0.42280000000000001</v>
      </c>
      <c r="AO1090" s="92">
        <v>1.3037000000000001</v>
      </c>
      <c r="AP1090" s="92">
        <v>3.1223999999999998</v>
      </c>
      <c r="AQ1090" s="92">
        <v>1.3243</v>
      </c>
      <c r="AR1090" s="92">
        <v>3.13</v>
      </c>
      <c r="AX1090" s="92">
        <v>2.4268999999999998</v>
      </c>
      <c r="AY1090" s="92">
        <v>3.0590999999999999</v>
      </c>
      <c r="BA1090" s="92">
        <v>6.4245999999999999</v>
      </c>
    </row>
    <row r="1091" spans="1:53">
      <c r="A1091" s="92">
        <v>0.42720000000000002</v>
      </c>
      <c r="B1091" s="92">
        <v>1.3038000000000001</v>
      </c>
      <c r="D1091" s="92">
        <v>6.3144</v>
      </c>
      <c r="H1091" s="92">
        <v>0.48470000000000002</v>
      </c>
      <c r="I1091" s="92">
        <v>1.413</v>
      </c>
      <c r="K1091" s="92">
        <v>0.54749999999999999</v>
      </c>
      <c r="L1091" s="92">
        <v>1.5508</v>
      </c>
      <c r="M1091" s="92">
        <v>4.0004999999999997</v>
      </c>
      <c r="N1091" s="92">
        <v>0.46329999999999999</v>
      </c>
      <c r="O1091" s="92">
        <v>1.3838999999999999</v>
      </c>
      <c r="Q1091" s="92">
        <v>1.4147000000000001</v>
      </c>
      <c r="R1091" s="92">
        <v>3.3050999999999999</v>
      </c>
      <c r="AA1091" s="92">
        <v>0.37680000000000002</v>
      </c>
      <c r="AB1091" s="92">
        <v>1.2098</v>
      </c>
      <c r="AC1091" s="92">
        <v>2.5202</v>
      </c>
      <c r="AD1091" s="92">
        <v>5.5914000000000001</v>
      </c>
      <c r="AH1091" s="92">
        <v>0.43890000000000001</v>
      </c>
      <c r="AI1091" s="92">
        <v>1.3252999999999999</v>
      </c>
      <c r="AK1091" s="92">
        <v>0.48120000000000002</v>
      </c>
      <c r="AL1091" s="92">
        <v>1.4200999999999999</v>
      </c>
      <c r="AN1091" s="92">
        <v>0.42309999999999998</v>
      </c>
      <c r="AO1091" s="92">
        <v>1.3042</v>
      </c>
      <c r="AP1091" s="92">
        <v>3.1234999999999999</v>
      </c>
      <c r="AQ1091" s="92">
        <v>1.3248</v>
      </c>
      <c r="AR1091" s="92">
        <v>3.1311</v>
      </c>
      <c r="AX1091" s="92">
        <v>2.4279999999999999</v>
      </c>
      <c r="AY1091" s="92">
        <v>3.0602999999999998</v>
      </c>
      <c r="BA1091" s="92">
        <v>6.4273999999999996</v>
      </c>
    </row>
    <row r="1092" spans="1:53">
      <c r="A1092" s="92">
        <v>0.42749999999999999</v>
      </c>
      <c r="B1092" s="92">
        <v>1.3043</v>
      </c>
      <c r="D1092" s="92">
        <v>6.3164999999999996</v>
      </c>
      <c r="H1092" s="92">
        <v>0.48499999999999999</v>
      </c>
      <c r="I1092" s="92">
        <v>1.4136</v>
      </c>
      <c r="K1092" s="92">
        <v>0.54790000000000005</v>
      </c>
      <c r="L1092" s="92">
        <v>1.5515000000000001</v>
      </c>
      <c r="M1092" s="92">
        <v>4.0019</v>
      </c>
      <c r="N1092" s="92">
        <v>0.46360000000000001</v>
      </c>
      <c r="O1092" s="92">
        <v>1.3845000000000001</v>
      </c>
      <c r="Q1092" s="92">
        <v>1.4153</v>
      </c>
      <c r="R1092" s="92">
        <v>3.3062</v>
      </c>
      <c r="AA1092" s="92">
        <v>0.37709999999999999</v>
      </c>
      <c r="AB1092" s="92">
        <v>1.2101999999999999</v>
      </c>
      <c r="AC1092" s="92">
        <v>2.5211999999999999</v>
      </c>
      <c r="AD1092" s="92">
        <v>5.5933000000000002</v>
      </c>
      <c r="AH1092" s="92">
        <v>0.43919999999999998</v>
      </c>
      <c r="AI1092" s="92">
        <v>1.3258000000000001</v>
      </c>
      <c r="AK1092" s="92">
        <v>0.48149999999999998</v>
      </c>
      <c r="AL1092" s="92">
        <v>1.4207000000000001</v>
      </c>
      <c r="AN1092" s="92">
        <v>0.4234</v>
      </c>
      <c r="AO1092" s="92">
        <v>1.3048</v>
      </c>
      <c r="AP1092" s="92">
        <v>3.1246</v>
      </c>
      <c r="AQ1092" s="92">
        <v>1.3252999999999999</v>
      </c>
      <c r="AR1092" s="92">
        <v>3.1320999999999999</v>
      </c>
      <c r="AX1092" s="92">
        <v>2.4291</v>
      </c>
      <c r="AY1092" s="92">
        <v>3.0615999999999999</v>
      </c>
      <c r="BA1092" s="92">
        <v>6.4301000000000004</v>
      </c>
    </row>
    <row r="1093" spans="1:53">
      <c r="A1093" s="92">
        <v>0.42780000000000001</v>
      </c>
      <c r="B1093" s="92">
        <v>1.3048999999999999</v>
      </c>
      <c r="D1093" s="92">
        <v>6.3186999999999998</v>
      </c>
      <c r="H1093" s="92">
        <v>0.48520000000000002</v>
      </c>
      <c r="I1093" s="92">
        <v>1.4141999999999999</v>
      </c>
      <c r="K1093" s="92">
        <v>0.54820000000000002</v>
      </c>
      <c r="L1093" s="92">
        <v>1.5522</v>
      </c>
      <c r="M1093" s="92">
        <v>4.0031999999999996</v>
      </c>
      <c r="N1093" s="92">
        <v>0.46379999999999999</v>
      </c>
      <c r="O1093" s="92">
        <v>1.3851</v>
      </c>
      <c r="Q1093" s="92">
        <v>1.4157999999999999</v>
      </c>
      <c r="R1093" s="92">
        <v>3.3073000000000001</v>
      </c>
      <c r="AA1093" s="92">
        <v>0.37730000000000002</v>
      </c>
      <c r="AB1093" s="92">
        <v>1.2107000000000001</v>
      </c>
      <c r="AC1093" s="92">
        <v>2.5222000000000002</v>
      </c>
      <c r="AD1093" s="92">
        <v>5.5952999999999999</v>
      </c>
      <c r="AH1093" s="92">
        <v>0.4395</v>
      </c>
      <c r="AI1093" s="92">
        <v>1.3264</v>
      </c>
      <c r="AK1093" s="92">
        <v>0.48180000000000001</v>
      </c>
      <c r="AL1093" s="92">
        <v>1.4214</v>
      </c>
      <c r="AN1093" s="92">
        <v>0.42370000000000002</v>
      </c>
      <c r="AO1093" s="92">
        <v>1.3053999999999999</v>
      </c>
      <c r="AP1093" s="92">
        <v>3.1257000000000001</v>
      </c>
      <c r="AQ1093" s="92">
        <v>1.3259000000000001</v>
      </c>
      <c r="AR1093" s="92">
        <v>3.1332</v>
      </c>
      <c r="AX1093" s="92">
        <v>2.4302000000000001</v>
      </c>
      <c r="AY1093" s="92">
        <v>3.0628000000000002</v>
      </c>
      <c r="BA1093" s="92">
        <v>6.4329000000000001</v>
      </c>
    </row>
    <row r="1094" spans="1:53">
      <c r="A1094" s="92">
        <v>0.42799999999999999</v>
      </c>
      <c r="B1094" s="92">
        <v>1.3053999999999999</v>
      </c>
      <c r="D1094" s="92">
        <v>6.3208000000000002</v>
      </c>
      <c r="H1094" s="92">
        <v>0.48549999999999999</v>
      </c>
      <c r="I1094" s="92">
        <v>1.4148000000000001</v>
      </c>
      <c r="K1094" s="92">
        <v>0.54849999999999999</v>
      </c>
      <c r="L1094" s="92">
        <v>1.5528999999999999</v>
      </c>
      <c r="M1094" s="92">
        <v>4.0045999999999999</v>
      </c>
      <c r="N1094" s="92">
        <v>0.46410000000000001</v>
      </c>
      <c r="O1094" s="92">
        <v>1.3856999999999999</v>
      </c>
      <c r="Q1094" s="92">
        <v>1.4164000000000001</v>
      </c>
      <c r="R1094" s="92">
        <v>3.3085</v>
      </c>
      <c r="AA1094" s="92">
        <v>0.3775</v>
      </c>
      <c r="AB1094" s="92">
        <v>1.2112000000000001</v>
      </c>
      <c r="AC1094" s="92">
        <v>2.5230999999999999</v>
      </c>
      <c r="AD1094" s="92">
        <v>5.5972</v>
      </c>
      <c r="AH1094" s="92">
        <v>0.43969999999999998</v>
      </c>
      <c r="AI1094" s="92">
        <v>1.327</v>
      </c>
      <c r="AK1094" s="92">
        <v>0.48209999999999997</v>
      </c>
      <c r="AL1094" s="92">
        <v>1.4219999999999999</v>
      </c>
      <c r="AN1094" s="92">
        <v>0.4239</v>
      </c>
      <c r="AO1094" s="92">
        <v>1.3059000000000001</v>
      </c>
      <c r="AP1094" s="92">
        <v>3.1267999999999998</v>
      </c>
      <c r="AQ1094" s="92">
        <v>1.3264</v>
      </c>
      <c r="AR1094" s="92">
        <v>3.1343000000000001</v>
      </c>
      <c r="AX1094" s="92">
        <v>2.4312999999999998</v>
      </c>
      <c r="AY1094" s="92">
        <v>3.0640999999999998</v>
      </c>
      <c r="BA1094" s="92">
        <v>6.4356999999999998</v>
      </c>
    </row>
    <row r="1095" spans="1:53">
      <c r="A1095" s="92">
        <v>0.42830000000000001</v>
      </c>
      <c r="B1095" s="92">
        <v>1.3059000000000001</v>
      </c>
      <c r="D1095" s="92">
        <v>6.3230000000000004</v>
      </c>
      <c r="H1095" s="92">
        <v>0.48580000000000001</v>
      </c>
      <c r="I1095" s="92">
        <v>1.4154</v>
      </c>
      <c r="K1095" s="92">
        <v>0.54890000000000005</v>
      </c>
      <c r="L1095" s="92">
        <v>1.5536000000000001</v>
      </c>
      <c r="M1095" s="92">
        <v>4.0060000000000002</v>
      </c>
      <c r="N1095" s="92">
        <v>0.46439999999999998</v>
      </c>
      <c r="O1095" s="92">
        <v>1.3863000000000001</v>
      </c>
      <c r="Q1095" s="92">
        <v>1.417</v>
      </c>
      <c r="R1095" s="92">
        <v>3.3096000000000001</v>
      </c>
      <c r="AA1095" s="92">
        <v>0.37780000000000002</v>
      </c>
      <c r="AB1095" s="92">
        <v>1.2117</v>
      </c>
      <c r="AC1095" s="92">
        <v>2.5240999999999998</v>
      </c>
      <c r="AD1095" s="92">
        <v>5.5991999999999997</v>
      </c>
      <c r="AH1095" s="92">
        <v>0.44</v>
      </c>
      <c r="AI1095" s="92">
        <v>1.3274999999999999</v>
      </c>
      <c r="AK1095" s="92">
        <v>0.4824</v>
      </c>
      <c r="AL1095" s="92">
        <v>1.4226000000000001</v>
      </c>
      <c r="AN1095" s="92">
        <v>0.42420000000000002</v>
      </c>
      <c r="AO1095" s="92">
        <v>1.3065</v>
      </c>
      <c r="AP1095" s="92">
        <v>3.1278999999999999</v>
      </c>
      <c r="AQ1095" s="92">
        <v>1.3269</v>
      </c>
      <c r="AR1095" s="92">
        <v>3.1354000000000002</v>
      </c>
      <c r="AX1095" s="92">
        <v>2.4323999999999999</v>
      </c>
      <c r="AY1095" s="92">
        <v>3.0653000000000001</v>
      </c>
      <c r="BA1095" s="92">
        <v>6.4383999999999997</v>
      </c>
    </row>
    <row r="1096" spans="1:53">
      <c r="A1096" s="92">
        <v>0.42849999999999999</v>
      </c>
      <c r="B1096" s="92">
        <v>1.3065</v>
      </c>
      <c r="D1096" s="92">
        <v>6.3250999999999999</v>
      </c>
      <c r="H1096" s="92">
        <v>0.48609999999999998</v>
      </c>
      <c r="I1096" s="92">
        <v>1.4159999999999999</v>
      </c>
      <c r="K1096" s="92">
        <v>0.54920000000000002</v>
      </c>
      <c r="L1096" s="92">
        <v>1.5543</v>
      </c>
      <c r="M1096" s="92">
        <v>4.0072999999999999</v>
      </c>
      <c r="N1096" s="92">
        <v>0.4647</v>
      </c>
      <c r="O1096" s="92">
        <v>1.3869</v>
      </c>
      <c r="Q1096" s="92">
        <v>1.4175</v>
      </c>
      <c r="R1096" s="92">
        <v>3.3108</v>
      </c>
      <c r="AA1096" s="92">
        <v>0.378</v>
      </c>
      <c r="AB1096" s="92">
        <v>1.2121999999999999</v>
      </c>
      <c r="AC1096" s="92">
        <v>2.5251000000000001</v>
      </c>
      <c r="AD1096" s="92">
        <v>6.0011999999999999</v>
      </c>
      <c r="AH1096" s="92">
        <v>0.44030000000000002</v>
      </c>
      <c r="AI1096" s="92">
        <v>1.3281000000000001</v>
      </c>
      <c r="AK1096" s="92">
        <v>0.48270000000000002</v>
      </c>
      <c r="AL1096" s="92">
        <v>1.4232</v>
      </c>
      <c r="AN1096" s="92">
        <v>0.42449999999999999</v>
      </c>
      <c r="AO1096" s="92">
        <v>1.3070999999999999</v>
      </c>
      <c r="AP1096" s="92">
        <v>3.1291000000000002</v>
      </c>
      <c r="AQ1096" s="92">
        <v>1.3274999999999999</v>
      </c>
      <c r="AR1096" s="92">
        <v>3.1364999999999998</v>
      </c>
      <c r="AX1096" s="92">
        <v>2.4335</v>
      </c>
      <c r="AY1096" s="92">
        <v>3.0665</v>
      </c>
      <c r="BA1096" s="92">
        <v>6.4412000000000003</v>
      </c>
    </row>
    <row r="1097" spans="1:53">
      <c r="A1097" s="92">
        <v>0.42880000000000001</v>
      </c>
      <c r="B1097" s="92">
        <v>1.3069999999999999</v>
      </c>
      <c r="D1097" s="92">
        <v>6.3273000000000001</v>
      </c>
      <c r="H1097" s="92">
        <v>0.4864</v>
      </c>
      <c r="I1097" s="92">
        <v>1.4166000000000001</v>
      </c>
      <c r="K1097" s="92">
        <v>0.54959999999999998</v>
      </c>
      <c r="L1097" s="92">
        <v>1.5549999999999999</v>
      </c>
      <c r="M1097" s="92">
        <v>4.0087000000000002</v>
      </c>
      <c r="N1097" s="92">
        <v>0.46500000000000002</v>
      </c>
      <c r="O1097" s="92">
        <v>1.3874</v>
      </c>
      <c r="Q1097" s="92">
        <v>1.4180999999999999</v>
      </c>
      <c r="R1097" s="92">
        <v>3.3119000000000001</v>
      </c>
      <c r="AA1097" s="92">
        <v>0.37819999999999998</v>
      </c>
      <c r="AB1097" s="92">
        <v>1.2126999999999999</v>
      </c>
      <c r="AC1097" s="92">
        <v>2.5261</v>
      </c>
      <c r="AD1097" s="92">
        <v>6.0030999999999999</v>
      </c>
      <c r="AH1097" s="92">
        <v>0.4405</v>
      </c>
      <c r="AI1097" s="92">
        <v>1.3287</v>
      </c>
      <c r="AK1097" s="92">
        <v>0.48299999999999998</v>
      </c>
      <c r="AL1097" s="92">
        <v>1.4238999999999999</v>
      </c>
      <c r="AN1097" s="92">
        <v>0.42480000000000001</v>
      </c>
      <c r="AO1097" s="92">
        <v>1.3077000000000001</v>
      </c>
      <c r="AP1097" s="92">
        <v>3.1301999999999999</v>
      </c>
      <c r="AQ1097" s="92">
        <v>1.3280000000000001</v>
      </c>
      <c r="AR1097" s="92">
        <v>3.1375999999999999</v>
      </c>
      <c r="AX1097" s="92">
        <v>2.4344999999999999</v>
      </c>
      <c r="AY1097" s="92">
        <v>3.0678000000000001</v>
      </c>
      <c r="BA1097" s="92">
        <v>6.444</v>
      </c>
    </row>
    <row r="1098" spans="1:53">
      <c r="A1098" s="92">
        <v>0.42909999999999998</v>
      </c>
      <c r="B1098" s="92">
        <v>1.3075000000000001</v>
      </c>
      <c r="D1098" s="92">
        <v>6.3295000000000003</v>
      </c>
      <c r="H1098" s="92">
        <v>0.48670000000000002</v>
      </c>
      <c r="I1098" s="92">
        <v>1.4172</v>
      </c>
      <c r="K1098" s="92">
        <v>0.54990000000000006</v>
      </c>
      <c r="L1098" s="92">
        <v>1.5557000000000001</v>
      </c>
      <c r="M1098" s="92">
        <v>4.0101000000000004</v>
      </c>
      <c r="N1098" s="92">
        <v>0.46529999999999999</v>
      </c>
      <c r="O1098" s="92">
        <v>1.3879999999999999</v>
      </c>
      <c r="Q1098" s="92">
        <v>1.4187000000000001</v>
      </c>
      <c r="R1098" s="92">
        <v>3.3130999999999999</v>
      </c>
      <c r="AA1098" s="92">
        <v>0.3785</v>
      </c>
      <c r="AB1098" s="92">
        <v>1.2132000000000001</v>
      </c>
      <c r="AC1098" s="92">
        <v>2.5270000000000001</v>
      </c>
      <c r="AD1098" s="92">
        <v>6.0050999999999997</v>
      </c>
      <c r="AH1098" s="92">
        <v>0.44080000000000003</v>
      </c>
      <c r="AI1098" s="92">
        <v>1.3291999999999999</v>
      </c>
      <c r="AK1098" s="92">
        <v>0.48330000000000001</v>
      </c>
      <c r="AL1098" s="92">
        <v>1.4245000000000001</v>
      </c>
      <c r="AN1098" s="92">
        <v>0.42509999999999998</v>
      </c>
      <c r="AO1098" s="92">
        <v>1.3082</v>
      </c>
      <c r="AP1098" s="92">
        <v>3.1313</v>
      </c>
      <c r="AQ1098" s="92">
        <v>1.3285</v>
      </c>
      <c r="AR1098" s="92">
        <v>3.1385999999999998</v>
      </c>
      <c r="AX1098" s="92">
        <v>2.4356</v>
      </c>
      <c r="AY1098" s="92">
        <v>3.069</v>
      </c>
      <c r="BA1098" s="92">
        <v>6.4467999999999996</v>
      </c>
    </row>
    <row r="1099" spans="1:53">
      <c r="A1099" s="92">
        <v>0.42930000000000001</v>
      </c>
      <c r="B1099" s="92">
        <v>1.3081</v>
      </c>
      <c r="D1099" s="92">
        <v>6.3315999999999999</v>
      </c>
      <c r="H1099" s="92">
        <v>0.48699999999999999</v>
      </c>
      <c r="I1099" s="92">
        <v>1.4177999999999999</v>
      </c>
      <c r="K1099" s="92">
        <v>0.55030000000000001</v>
      </c>
      <c r="L1099" s="92">
        <v>1.5564</v>
      </c>
      <c r="M1099" s="92">
        <v>4.0114999999999998</v>
      </c>
      <c r="N1099" s="92">
        <v>0.46560000000000001</v>
      </c>
      <c r="O1099" s="92">
        <v>1.3886000000000001</v>
      </c>
      <c r="Q1099" s="92">
        <v>1.4192</v>
      </c>
      <c r="R1099" s="92">
        <v>3.3142</v>
      </c>
      <c r="AA1099" s="92">
        <v>0.37869999999999998</v>
      </c>
      <c r="AB1099" s="92">
        <v>1.2137</v>
      </c>
      <c r="AC1099" s="92">
        <v>2.528</v>
      </c>
      <c r="AD1099" s="92">
        <v>6.0071000000000003</v>
      </c>
      <c r="AH1099" s="92">
        <v>0.44109999999999999</v>
      </c>
      <c r="AI1099" s="92">
        <v>1.3298000000000001</v>
      </c>
      <c r="AK1099" s="92">
        <v>0.48359999999999997</v>
      </c>
      <c r="AL1099" s="92">
        <v>1.4251</v>
      </c>
      <c r="AN1099" s="92">
        <v>0.42530000000000001</v>
      </c>
      <c r="AO1099" s="92">
        <v>1.3088</v>
      </c>
      <c r="AP1099" s="92">
        <v>3.1324000000000001</v>
      </c>
      <c r="AQ1099" s="92">
        <v>1.3290999999999999</v>
      </c>
      <c r="AR1099" s="92">
        <v>3.1396999999999999</v>
      </c>
      <c r="AX1099" s="92">
        <v>2.4367000000000001</v>
      </c>
      <c r="AY1099" s="92">
        <v>3.0703</v>
      </c>
      <c r="BA1099" s="92">
        <v>6.4496000000000002</v>
      </c>
    </row>
    <row r="1100" spans="1:53">
      <c r="A1100" s="92">
        <v>0.42959999999999998</v>
      </c>
      <c r="B1100" s="92">
        <v>1.3086</v>
      </c>
      <c r="D1100" s="92">
        <v>6.3338000000000001</v>
      </c>
      <c r="H1100" s="92">
        <v>0.48730000000000001</v>
      </c>
      <c r="I1100" s="92">
        <v>1.4184000000000001</v>
      </c>
      <c r="K1100" s="92">
        <v>0.55059999999999998</v>
      </c>
      <c r="L1100" s="92">
        <v>1.5570999999999999</v>
      </c>
      <c r="M1100" s="92">
        <v>4.0128000000000004</v>
      </c>
      <c r="N1100" s="92">
        <v>0.46589999999999998</v>
      </c>
      <c r="O1100" s="92">
        <v>1.3892</v>
      </c>
      <c r="Q1100" s="92">
        <v>1.4198</v>
      </c>
      <c r="R1100" s="92">
        <v>3.3153999999999999</v>
      </c>
      <c r="AA1100" s="92">
        <v>0.379</v>
      </c>
      <c r="AB1100" s="92">
        <v>1.2141999999999999</v>
      </c>
      <c r="AC1100" s="92">
        <v>2.5289999999999999</v>
      </c>
      <c r="AD1100" s="92">
        <v>6.0090000000000003</v>
      </c>
      <c r="AH1100" s="92">
        <v>0.44130000000000003</v>
      </c>
      <c r="AI1100" s="92">
        <v>1.3304</v>
      </c>
      <c r="AK1100" s="92">
        <v>0.4839</v>
      </c>
      <c r="AL1100" s="92">
        <v>1.4257</v>
      </c>
      <c r="AN1100" s="92">
        <v>0.42559999999999998</v>
      </c>
      <c r="AO1100" s="92">
        <v>1.3093999999999999</v>
      </c>
      <c r="AP1100" s="92">
        <v>3.1335999999999999</v>
      </c>
      <c r="AQ1100" s="92">
        <v>1.3295999999999999</v>
      </c>
      <c r="AR1100" s="92">
        <v>3.1408</v>
      </c>
      <c r="AX1100" s="92">
        <v>2.4378000000000002</v>
      </c>
      <c r="AY1100" s="92">
        <v>3.0714999999999999</v>
      </c>
      <c r="BA1100" s="92">
        <v>6.4523000000000001</v>
      </c>
    </row>
    <row r="1101" spans="1:53">
      <c r="A1101" s="92">
        <v>0.42980000000000002</v>
      </c>
      <c r="B1101" s="92">
        <v>1.3090999999999999</v>
      </c>
      <c r="D1101" s="92">
        <v>6.3360000000000003</v>
      </c>
      <c r="H1101" s="92">
        <v>0.48759999999999998</v>
      </c>
      <c r="I1101" s="92">
        <v>1.419</v>
      </c>
      <c r="K1101" s="92">
        <v>0.55100000000000005</v>
      </c>
      <c r="L1101" s="92">
        <v>1.5578000000000001</v>
      </c>
      <c r="M1101" s="92">
        <v>4.0141999999999998</v>
      </c>
      <c r="N1101" s="92">
        <v>0.4662</v>
      </c>
      <c r="O1101" s="92">
        <v>1.3897999999999999</v>
      </c>
      <c r="Q1101" s="92">
        <v>1.4204000000000001</v>
      </c>
      <c r="R1101" s="92">
        <v>3.3165</v>
      </c>
      <c r="AA1101" s="92">
        <v>0.37919999999999998</v>
      </c>
      <c r="AB1101" s="92">
        <v>1.2146999999999999</v>
      </c>
      <c r="AC1101" s="92">
        <v>2.5299999999999998</v>
      </c>
      <c r="AD1101" s="92">
        <v>6.0110000000000001</v>
      </c>
      <c r="AH1101" s="92">
        <v>0.44159999999999999</v>
      </c>
      <c r="AI1101" s="92">
        <v>1.3309</v>
      </c>
      <c r="AK1101" s="92">
        <v>0.48420000000000002</v>
      </c>
      <c r="AL1101" s="92">
        <v>1.4263999999999999</v>
      </c>
      <c r="AN1101" s="92">
        <v>0.4259</v>
      </c>
      <c r="AO1101" s="92">
        <v>1.3099000000000001</v>
      </c>
      <c r="AP1101" s="92">
        <v>3.1347</v>
      </c>
      <c r="AQ1101" s="92">
        <v>1.3301000000000001</v>
      </c>
      <c r="AR1101" s="92">
        <v>3.1419000000000001</v>
      </c>
      <c r="AX1101" s="92">
        <v>2.4388999999999998</v>
      </c>
      <c r="AY1101" s="92">
        <v>3.0728</v>
      </c>
      <c r="BA1101" s="92">
        <v>6.4550999999999998</v>
      </c>
    </row>
    <row r="1102" spans="1:53">
      <c r="A1102" s="92">
        <v>0.43009999999999998</v>
      </c>
      <c r="B1102" s="92">
        <v>1.3097000000000001</v>
      </c>
      <c r="D1102" s="92">
        <v>6.3380999999999998</v>
      </c>
      <c r="H1102" s="92">
        <v>0.48780000000000001</v>
      </c>
      <c r="I1102" s="92">
        <v>1.4196</v>
      </c>
      <c r="K1102" s="92">
        <v>0.55130000000000001</v>
      </c>
      <c r="L1102" s="92">
        <v>1.5585</v>
      </c>
      <c r="M1102" s="92">
        <v>4.0156000000000001</v>
      </c>
      <c r="N1102" s="92">
        <v>0.46650000000000003</v>
      </c>
      <c r="O1102" s="92">
        <v>1.3904000000000001</v>
      </c>
      <c r="Q1102" s="92">
        <v>1.421</v>
      </c>
      <c r="R1102" s="92">
        <v>3.3176999999999999</v>
      </c>
      <c r="AA1102" s="92">
        <v>0.37940000000000002</v>
      </c>
      <c r="AB1102" s="92">
        <v>1.2151000000000001</v>
      </c>
      <c r="AC1102" s="92">
        <v>2.5310000000000001</v>
      </c>
      <c r="AD1102" s="92">
        <v>6.0129999999999999</v>
      </c>
      <c r="AH1102" s="92">
        <v>0.44190000000000002</v>
      </c>
      <c r="AI1102" s="92">
        <v>1.3314999999999999</v>
      </c>
      <c r="AK1102" s="92">
        <v>0.48449999999999999</v>
      </c>
      <c r="AL1102" s="92">
        <v>1.427</v>
      </c>
      <c r="AN1102" s="92">
        <v>0.42620000000000002</v>
      </c>
      <c r="AO1102" s="92">
        <v>1.3105</v>
      </c>
      <c r="AP1102" s="92">
        <v>3.1358000000000001</v>
      </c>
      <c r="AQ1102" s="92">
        <v>1.3307</v>
      </c>
      <c r="AR1102" s="92">
        <v>3.1429999999999998</v>
      </c>
      <c r="AX1102" s="92">
        <v>2.44</v>
      </c>
      <c r="AY1102" s="92">
        <v>3.0741000000000001</v>
      </c>
      <c r="BA1102" s="92">
        <v>6.4579000000000004</v>
      </c>
    </row>
    <row r="1103" spans="1:53">
      <c r="A1103" s="92">
        <v>0.4304</v>
      </c>
      <c r="B1103" s="92">
        <v>1.3102</v>
      </c>
      <c r="D1103" s="92">
        <v>6.3403</v>
      </c>
      <c r="H1103" s="92">
        <v>0.48809999999999998</v>
      </c>
      <c r="I1103" s="92">
        <v>1.4201999999999999</v>
      </c>
      <c r="K1103" s="92">
        <v>0.55169999999999997</v>
      </c>
      <c r="L1103" s="92">
        <v>1.5591999999999999</v>
      </c>
      <c r="M1103" s="92">
        <v>4.0170000000000003</v>
      </c>
      <c r="N1103" s="92">
        <v>0.4667</v>
      </c>
      <c r="O1103" s="92">
        <v>1.3909</v>
      </c>
      <c r="Q1103" s="92">
        <v>1.4215</v>
      </c>
      <c r="R1103" s="92">
        <v>3.3188</v>
      </c>
      <c r="AA1103" s="92">
        <v>0.37969999999999998</v>
      </c>
      <c r="AB1103" s="92">
        <v>1.2156</v>
      </c>
      <c r="AC1103" s="92">
        <v>2.532</v>
      </c>
      <c r="AD1103" s="92">
        <v>6.0149999999999997</v>
      </c>
      <c r="AH1103" s="92">
        <v>0.44219999999999998</v>
      </c>
      <c r="AI1103" s="92">
        <v>1.3321000000000001</v>
      </c>
      <c r="AK1103" s="92">
        <v>0.48480000000000001</v>
      </c>
      <c r="AL1103" s="92">
        <v>1.4276</v>
      </c>
      <c r="AN1103" s="92">
        <v>0.4264</v>
      </c>
      <c r="AO1103" s="92">
        <v>1.3110999999999999</v>
      </c>
      <c r="AP1103" s="92">
        <v>3.1368999999999998</v>
      </c>
      <c r="AQ1103" s="92">
        <v>1.3311999999999999</v>
      </c>
      <c r="AR1103" s="92">
        <v>3.1440999999999999</v>
      </c>
      <c r="AX1103" s="92">
        <v>2.4411</v>
      </c>
      <c r="AY1103" s="92">
        <v>3.0752999999999999</v>
      </c>
      <c r="BA1103" s="92">
        <v>6.4607000000000001</v>
      </c>
    </row>
    <row r="1104" spans="1:53">
      <c r="A1104" s="92">
        <v>0.43059999999999998</v>
      </c>
      <c r="B1104" s="92">
        <v>1.3107</v>
      </c>
      <c r="D1104" s="92">
        <v>6.3425000000000002</v>
      </c>
      <c r="H1104" s="92">
        <v>0.4884</v>
      </c>
      <c r="I1104" s="92">
        <v>1.4208000000000001</v>
      </c>
      <c r="K1104" s="92">
        <v>0.55200000000000005</v>
      </c>
      <c r="L1104" s="92">
        <v>1.5599000000000001</v>
      </c>
      <c r="M1104" s="92">
        <v>4.0183</v>
      </c>
      <c r="N1104" s="92">
        <v>0.46700000000000003</v>
      </c>
      <c r="O1104" s="92">
        <v>1.3915</v>
      </c>
      <c r="Q1104" s="92">
        <v>1.4220999999999999</v>
      </c>
      <c r="R1104" s="92">
        <v>3.32</v>
      </c>
      <c r="AA1104" s="92">
        <v>0.37990000000000002</v>
      </c>
      <c r="AB1104" s="92">
        <v>1.2161</v>
      </c>
      <c r="AC1104" s="92">
        <v>2.5329000000000002</v>
      </c>
      <c r="AD1104" s="92">
        <v>6.0170000000000003</v>
      </c>
      <c r="AH1104" s="92">
        <v>0.44240000000000002</v>
      </c>
      <c r="AI1104" s="92">
        <v>1.3327</v>
      </c>
      <c r="AK1104" s="92">
        <v>0.48509999999999998</v>
      </c>
      <c r="AL1104" s="92">
        <v>1.4281999999999999</v>
      </c>
      <c r="AN1104" s="92">
        <v>0.42670000000000002</v>
      </c>
      <c r="AO1104" s="92">
        <v>1.3117000000000001</v>
      </c>
      <c r="AP1104" s="92">
        <v>3.1381000000000001</v>
      </c>
      <c r="AQ1104" s="92">
        <v>1.3317000000000001</v>
      </c>
      <c r="AR1104" s="92">
        <v>3.1452</v>
      </c>
      <c r="AX1104" s="92">
        <v>2.4422000000000001</v>
      </c>
      <c r="AY1104" s="92">
        <v>3.0766</v>
      </c>
      <c r="BA1104" s="92">
        <v>6.4634999999999998</v>
      </c>
    </row>
    <row r="1105" spans="1:53">
      <c r="A1105" s="92">
        <v>0.43090000000000001</v>
      </c>
      <c r="B1105" s="92">
        <v>1.3112999999999999</v>
      </c>
      <c r="D1105" s="92">
        <v>6.3446999999999996</v>
      </c>
      <c r="H1105" s="92">
        <v>0.48870000000000002</v>
      </c>
      <c r="I1105" s="92">
        <v>1.4214</v>
      </c>
      <c r="K1105" s="92">
        <v>0.5524</v>
      </c>
      <c r="L1105" s="92">
        <v>1.5606</v>
      </c>
      <c r="M1105" s="92">
        <v>4.0197000000000003</v>
      </c>
      <c r="N1105" s="92">
        <v>0.46729999999999999</v>
      </c>
      <c r="O1105" s="92">
        <v>1.3920999999999999</v>
      </c>
      <c r="Q1105" s="92">
        <v>1.4227000000000001</v>
      </c>
      <c r="R1105" s="92">
        <v>3.3210999999999999</v>
      </c>
      <c r="AA1105" s="92">
        <v>0.38009999999999999</v>
      </c>
      <c r="AB1105" s="92">
        <v>1.2165999999999999</v>
      </c>
      <c r="AC1105" s="92">
        <v>2.5339</v>
      </c>
      <c r="AD1105" s="92">
        <v>6.0190000000000001</v>
      </c>
      <c r="AH1105" s="92">
        <v>0.44269999999999998</v>
      </c>
      <c r="AI1105" s="92">
        <v>1.3331999999999999</v>
      </c>
      <c r="AK1105" s="92">
        <v>0.4854</v>
      </c>
      <c r="AL1105" s="92">
        <v>1.4289000000000001</v>
      </c>
      <c r="AN1105" s="92">
        <v>0.42699999999999999</v>
      </c>
      <c r="AO1105" s="92">
        <v>1.3122</v>
      </c>
      <c r="AP1105" s="92">
        <v>3.1392000000000002</v>
      </c>
      <c r="AQ1105" s="92">
        <v>1.3323</v>
      </c>
      <c r="AR1105" s="92">
        <v>3.1463000000000001</v>
      </c>
      <c r="AX1105" s="92">
        <v>2.4432999999999998</v>
      </c>
      <c r="AY1105" s="92">
        <v>3.0777999999999999</v>
      </c>
      <c r="BA1105" s="92">
        <v>6.4664000000000001</v>
      </c>
    </row>
    <row r="1106" spans="1:53">
      <c r="A1106" s="92">
        <v>0.43120000000000003</v>
      </c>
      <c r="B1106" s="92">
        <v>1.3118000000000001</v>
      </c>
      <c r="D1106" s="92">
        <v>6.3468999999999998</v>
      </c>
      <c r="H1106" s="92">
        <v>0.48899999999999999</v>
      </c>
      <c r="I1106" s="92">
        <v>1.4219999999999999</v>
      </c>
      <c r="K1106" s="92">
        <v>0.55269999999999997</v>
      </c>
      <c r="L1106" s="92">
        <v>1.5612999999999999</v>
      </c>
      <c r="M1106" s="92">
        <v>4.0210999999999997</v>
      </c>
      <c r="N1106" s="92">
        <v>0.46760000000000002</v>
      </c>
      <c r="O1106" s="92">
        <v>1.3927</v>
      </c>
      <c r="Q1106" s="92">
        <v>1.4233</v>
      </c>
      <c r="R1106" s="92">
        <v>3.3222999999999998</v>
      </c>
      <c r="AA1106" s="92">
        <v>0.38040000000000002</v>
      </c>
      <c r="AB1106" s="92">
        <v>1.2171000000000001</v>
      </c>
      <c r="AC1106" s="92">
        <v>2.5348999999999999</v>
      </c>
      <c r="AD1106" s="92">
        <v>6.0209999999999999</v>
      </c>
      <c r="AH1106" s="92">
        <v>0.443</v>
      </c>
      <c r="AI1106" s="92">
        <v>1.3338000000000001</v>
      </c>
      <c r="AK1106" s="92">
        <v>0.48570000000000002</v>
      </c>
      <c r="AL1106" s="92">
        <v>1.4295</v>
      </c>
      <c r="AN1106" s="92">
        <v>0.42730000000000001</v>
      </c>
      <c r="AO1106" s="92">
        <v>1.3128</v>
      </c>
      <c r="AP1106" s="92">
        <v>3.1402999999999999</v>
      </c>
      <c r="AQ1106" s="92">
        <v>1.3328</v>
      </c>
      <c r="AR1106" s="92">
        <v>3.1474000000000002</v>
      </c>
      <c r="AX1106" s="92">
        <v>2.4443999999999999</v>
      </c>
      <c r="AY1106" s="92">
        <v>3.0790999999999999</v>
      </c>
      <c r="BA1106" s="92">
        <v>6.4691999999999998</v>
      </c>
    </row>
    <row r="1107" spans="1:53">
      <c r="A1107" s="92">
        <v>0.43140000000000001</v>
      </c>
      <c r="B1107" s="92">
        <v>1.3124</v>
      </c>
      <c r="D1107" s="92">
        <v>6.3490000000000002</v>
      </c>
      <c r="H1107" s="92">
        <v>0.48930000000000001</v>
      </c>
      <c r="I1107" s="92">
        <v>1.4226000000000001</v>
      </c>
      <c r="K1107" s="92">
        <v>0.55310000000000004</v>
      </c>
      <c r="L1107" s="92">
        <v>1.5620000000000001</v>
      </c>
      <c r="M1107" s="92">
        <v>4.0225</v>
      </c>
      <c r="N1107" s="92">
        <v>0.46789999999999998</v>
      </c>
      <c r="O1107" s="92">
        <v>1.3933</v>
      </c>
      <c r="Q1107" s="92">
        <v>1.4238</v>
      </c>
      <c r="R1107" s="92">
        <v>3.3233999999999999</v>
      </c>
      <c r="AA1107" s="92">
        <v>0.38059999999999999</v>
      </c>
      <c r="AB1107" s="92">
        <v>1.2176</v>
      </c>
      <c r="AC1107" s="92">
        <v>2.5358999999999998</v>
      </c>
      <c r="AD1107" s="92">
        <v>6.0228999999999999</v>
      </c>
      <c r="AH1107" s="92">
        <v>0.44330000000000003</v>
      </c>
      <c r="AI1107" s="92">
        <v>1.3344</v>
      </c>
      <c r="AK1107" s="92">
        <v>0.48609999999999998</v>
      </c>
      <c r="AL1107" s="92">
        <v>1.4300999999999999</v>
      </c>
      <c r="AN1107" s="92">
        <v>0.42759999999999998</v>
      </c>
      <c r="AO1107" s="92">
        <v>1.3133999999999999</v>
      </c>
      <c r="AP1107" s="92">
        <v>3.1415000000000002</v>
      </c>
      <c r="AQ1107" s="92">
        <v>1.3333999999999999</v>
      </c>
      <c r="AR1107" s="92">
        <v>3.1484999999999999</v>
      </c>
      <c r="AX1107" s="92">
        <v>2.4455</v>
      </c>
      <c r="AY1107" s="92">
        <v>3.0804</v>
      </c>
      <c r="BA1107" s="92">
        <v>6.4720000000000004</v>
      </c>
    </row>
    <row r="1108" spans="1:53">
      <c r="A1108" s="92">
        <v>0.43169999999999997</v>
      </c>
      <c r="B1108" s="92">
        <v>1.3129</v>
      </c>
      <c r="D1108" s="92">
        <v>6.3512000000000004</v>
      </c>
      <c r="H1108" s="92">
        <v>0.48959999999999998</v>
      </c>
      <c r="I1108" s="92">
        <v>1.4232</v>
      </c>
      <c r="K1108" s="92">
        <v>0.5534</v>
      </c>
      <c r="L1108" s="92">
        <v>1.5627</v>
      </c>
      <c r="M1108" s="92">
        <v>4.0239000000000003</v>
      </c>
      <c r="N1108" s="92">
        <v>0.46820000000000001</v>
      </c>
      <c r="O1108" s="92">
        <v>1.3938999999999999</v>
      </c>
      <c r="Q1108" s="92">
        <v>1.4244000000000001</v>
      </c>
      <c r="R1108" s="92">
        <v>3.3246000000000002</v>
      </c>
      <c r="AA1108" s="92">
        <v>0.38090000000000002</v>
      </c>
      <c r="AB1108" s="92">
        <v>1.2181</v>
      </c>
      <c r="AC1108" s="92">
        <v>2.5369000000000002</v>
      </c>
      <c r="AD1108" s="92">
        <v>6.0248999999999997</v>
      </c>
      <c r="AH1108" s="92">
        <v>0.44350000000000001</v>
      </c>
      <c r="AI1108" s="92">
        <v>1.335</v>
      </c>
      <c r="AK1108" s="92">
        <v>0.4864</v>
      </c>
      <c r="AL1108" s="92">
        <v>1.4308000000000001</v>
      </c>
      <c r="AN1108" s="92">
        <v>0.4279</v>
      </c>
      <c r="AO1108" s="92">
        <v>1.3140000000000001</v>
      </c>
      <c r="AP1108" s="92">
        <v>3.1425999999999998</v>
      </c>
      <c r="AQ1108" s="92">
        <v>1.3339000000000001</v>
      </c>
      <c r="AR1108" s="92">
        <v>3.1496</v>
      </c>
      <c r="AX1108" s="92">
        <v>2.4466000000000001</v>
      </c>
      <c r="AY1108" s="92">
        <v>3.0815999999999999</v>
      </c>
      <c r="BA1108" s="92">
        <v>6.4748000000000001</v>
      </c>
    </row>
    <row r="1109" spans="1:53">
      <c r="A1109" s="92">
        <v>0.43190000000000001</v>
      </c>
      <c r="B1109" s="92">
        <v>1.3133999999999999</v>
      </c>
      <c r="D1109" s="92">
        <v>6.3533999999999997</v>
      </c>
      <c r="H1109" s="92">
        <v>0.4899</v>
      </c>
      <c r="I1109" s="92">
        <v>1.4238</v>
      </c>
      <c r="K1109" s="92">
        <v>0.55379999999999996</v>
      </c>
      <c r="L1109" s="92">
        <v>1.5633999999999999</v>
      </c>
      <c r="M1109" s="92">
        <v>4.0252999999999997</v>
      </c>
      <c r="N1109" s="92">
        <v>0.46850000000000003</v>
      </c>
      <c r="O1109" s="92">
        <v>1.3945000000000001</v>
      </c>
      <c r="Q1109" s="92">
        <v>1.425</v>
      </c>
      <c r="R1109" s="92">
        <v>3.3256999999999999</v>
      </c>
      <c r="AA1109" s="92">
        <v>0.38109999999999999</v>
      </c>
      <c r="AB1109" s="92">
        <v>1.2185999999999999</v>
      </c>
      <c r="AC1109" s="92">
        <v>2.5379</v>
      </c>
      <c r="AD1109" s="92">
        <v>6.0269000000000004</v>
      </c>
      <c r="AH1109" s="92">
        <v>0.44379999999999997</v>
      </c>
      <c r="AI1109" s="92">
        <v>1.3354999999999999</v>
      </c>
      <c r="AK1109" s="92">
        <v>0.48670000000000002</v>
      </c>
      <c r="AL1109" s="92">
        <v>1.4314</v>
      </c>
      <c r="AN1109" s="92">
        <v>0.42809999999999998</v>
      </c>
      <c r="AO1109" s="92">
        <v>1.3146</v>
      </c>
      <c r="AP1109" s="92">
        <v>3.1436999999999999</v>
      </c>
      <c r="AQ1109" s="92">
        <v>1.3344</v>
      </c>
      <c r="AR1109" s="92">
        <v>3.1507000000000001</v>
      </c>
      <c r="AX1109" s="92">
        <v>2.4478</v>
      </c>
      <c r="AY1109" s="92">
        <v>3.0829</v>
      </c>
      <c r="BA1109" s="92">
        <v>6.4775999999999998</v>
      </c>
    </row>
    <row r="1110" spans="1:53">
      <c r="A1110" s="92">
        <v>0.43219999999999997</v>
      </c>
      <c r="B1110" s="92">
        <v>1.3140000000000001</v>
      </c>
      <c r="D1110" s="92">
        <v>6.3555999999999999</v>
      </c>
      <c r="H1110" s="92">
        <v>0.49020000000000002</v>
      </c>
      <c r="I1110" s="92">
        <v>1.4244000000000001</v>
      </c>
      <c r="K1110" s="92">
        <v>0.55410000000000004</v>
      </c>
      <c r="L1110" s="92">
        <v>1.5641</v>
      </c>
      <c r="M1110" s="92">
        <v>4.0266999999999999</v>
      </c>
      <c r="N1110" s="92">
        <v>0.46879999999999999</v>
      </c>
      <c r="O1110" s="92">
        <v>1.3951</v>
      </c>
      <c r="Q1110" s="92">
        <v>1.4256</v>
      </c>
      <c r="R1110" s="92">
        <v>3.3269000000000002</v>
      </c>
      <c r="AA1110" s="92">
        <v>0.38129999999999997</v>
      </c>
      <c r="AB1110" s="92">
        <v>1.2191000000000001</v>
      </c>
      <c r="AC1110" s="92">
        <v>2.5388999999999999</v>
      </c>
      <c r="AD1110" s="92">
        <v>6.0289000000000001</v>
      </c>
      <c r="AH1110" s="92">
        <v>0.44409999999999999</v>
      </c>
      <c r="AI1110" s="92">
        <v>1.3361000000000001</v>
      </c>
      <c r="AK1110" s="92">
        <v>0.48699999999999999</v>
      </c>
      <c r="AL1110" s="92">
        <v>1.4319999999999999</v>
      </c>
      <c r="AN1110" s="92">
        <v>0.4284</v>
      </c>
      <c r="AO1110" s="92">
        <v>1.3150999999999999</v>
      </c>
      <c r="AP1110" s="92">
        <v>3.1448999999999998</v>
      </c>
      <c r="AQ1110" s="92">
        <v>1.335</v>
      </c>
      <c r="AR1110" s="92">
        <v>3.1518000000000002</v>
      </c>
      <c r="AX1110" s="92">
        <v>2.4489000000000001</v>
      </c>
      <c r="AY1110" s="92">
        <v>3.0840999999999998</v>
      </c>
      <c r="BA1110" s="92">
        <v>6.4804000000000004</v>
      </c>
    </row>
    <row r="1111" spans="1:53">
      <c r="A1111" s="92">
        <v>0.4325</v>
      </c>
      <c r="B1111" s="92">
        <v>1.3145</v>
      </c>
      <c r="D1111" s="92">
        <v>6.3578000000000001</v>
      </c>
      <c r="H1111" s="92">
        <v>0.49049999999999999</v>
      </c>
      <c r="I1111" s="92">
        <v>1.425</v>
      </c>
      <c r="K1111" s="92">
        <v>0.55449999999999999</v>
      </c>
      <c r="L1111" s="92">
        <v>1.5648</v>
      </c>
      <c r="M1111" s="92">
        <v>4.0281000000000002</v>
      </c>
      <c r="N1111" s="92">
        <v>0.46910000000000002</v>
      </c>
      <c r="O1111" s="92">
        <v>1.3956999999999999</v>
      </c>
      <c r="Q1111" s="92">
        <v>1.4260999999999999</v>
      </c>
      <c r="R1111" s="92">
        <v>3.3281000000000001</v>
      </c>
      <c r="AA1111" s="92">
        <v>0.38159999999999999</v>
      </c>
      <c r="AB1111" s="92">
        <v>1.2196</v>
      </c>
      <c r="AC1111" s="92">
        <v>2.5398999999999998</v>
      </c>
      <c r="AD1111" s="92">
        <v>6.0308999999999999</v>
      </c>
      <c r="AH1111" s="92">
        <v>0.44440000000000002</v>
      </c>
      <c r="AI1111" s="92">
        <v>1.3367</v>
      </c>
      <c r="AK1111" s="92">
        <v>0.48730000000000001</v>
      </c>
      <c r="AL1111" s="92">
        <v>1.4327000000000001</v>
      </c>
      <c r="AN1111" s="92">
        <v>0.42870000000000003</v>
      </c>
      <c r="AO1111" s="92">
        <v>1.3157000000000001</v>
      </c>
      <c r="AP1111" s="92">
        <v>3.1459999999999999</v>
      </c>
      <c r="AQ1111" s="92">
        <v>1.3354999999999999</v>
      </c>
      <c r="AR1111" s="92">
        <v>3.1528999999999998</v>
      </c>
      <c r="AX1111" s="92">
        <v>2.4500000000000002</v>
      </c>
      <c r="AY1111" s="92">
        <v>3.0853999999999999</v>
      </c>
      <c r="BA1111" s="92">
        <v>6.4832999999999998</v>
      </c>
    </row>
    <row r="1112" spans="1:53">
      <c r="A1112" s="92">
        <v>0.43269999999999997</v>
      </c>
      <c r="B1112" s="92">
        <v>1.3150999999999999</v>
      </c>
      <c r="D1112" s="92">
        <v>6.36</v>
      </c>
      <c r="H1112" s="92">
        <v>0.49080000000000001</v>
      </c>
      <c r="I1112" s="92">
        <v>1.4256</v>
      </c>
      <c r="K1112" s="92">
        <v>0.55479999999999996</v>
      </c>
      <c r="L1112" s="92">
        <v>1.5654999999999999</v>
      </c>
      <c r="M1112" s="92">
        <v>4.0294999999999996</v>
      </c>
      <c r="N1112" s="92">
        <v>0.46939999999999998</v>
      </c>
      <c r="O1112" s="92">
        <v>1.3963000000000001</v>
      </c>
      <c r="Q1112" s="92">
        <v>1.4267000000000001</v>
      </c>
      <c r="R1112" s="92">
        <v>3.3292000000000002</v>
      </c>
      <c r="AA1112" s="92">
        <v>0.38179999999999997</v>
      </c>
      <c r="AB1112" s="92">
        <v>1.2201</v>
      </c>
      <c r="AC1112" s="92">
        <v>2.5409000000000002</v>
      </c>
      <c r="AD1112" s="92">
        <v>6.0328999999999997</v>
      </c>
      <c r="AH1112" s="92">
        <v>0.4446</v>
      </c>
      <c r="AI1112" s="92">
        <v>1.3372999999999999</v>
      </c>
      <c r="AK1112" s="92">
        <v>0.48759999999999998</v>
      </c>
      <c r="AL1112" s="92">
        <v>1.4333</v>
      </c>
      <c r="AN1112" s="92">
        <v>0.42899999999999999</v>
      </c>
      <c r="AO1112" s="92">
        <v>1.3163</v>
      </c>
      <c r="AP1112" s="92">
        <v>3.1472000000000002</v>
      </c>
      <c r="AQ1112" s="92">
        <v>1.3361000000000001</v>
      </c>
      <c r="AR1112" s="92">
        <v>3.1539999999999999</v>
      </c>
      <c r="AX1112" s="92">
        <v>2.4510999999999998</v>
      </c>
      <c r="AY1112" s="92">
        <v>3.0867</v>
      </c>
      <c r="BA1112" s="92">
        <v>6.4861000000000004</v>
      </c>
    </row>
    <row r="1113" spans="1:53">
      <c r="A1113" s="92">
        <v>0.433</v>
      </c>
      <c r="B1113" s="92">
        <v>1.3156000000000001</v>
      </c>
      <c r="D1113" s="92">
        <v>6.3621999999999996</v>
      </c>
      <c r="H1113" s="92">
        <v>0.49109999999999998</v>
      </c>
      <c r="I1113" s="92">
        <v>1.4261999999999999</v>
      </c>
      <c r="K1113" s="92">
        <v>0.55520000000000003</v>
      </c>
      <c r="L1113" s="92">
        <v>1.5662</v>
      </c>
      <c r="M1113" s="92">
        <v>4.0308999999999999</v>
      </c>
      <c r="N1113" s="92">
        <v>0.46970000000000001</v>
      </c>
      <c r="O1113" s="92">
        <v>1.3969</v>
      </c>
      <c r="Q1113" s="92">
        <v>1.4273</v>
      </c>
      <c r="R1113" s="92">
        <v>3.3304</v>
      </c>
      <c r="AA1113" s="92">
        <v>0.3821</v>
      </c>
      <c r="AB1113" s="92">
        <v>1.2205999999999999</v>
      </c>
      <c r="AC1113" s="92">
        <v>2.5419</v>
      </c>
      <c r="AD1113" s="92">
        <v>6.0350000000000001</v>
      </c>
      <c r="AH1113" s="92">
        <v>0.44490000000000002</v>
      </c>
      <c r="AI1113" s="92">
        <v>1.3379000000000001</v>
      </c>
      <c r="AK1113" s="92">
        <v>0.4879</v>
      </c>
      <c r="AL1113" s="92">
        <v>1.4339</v>
      </c>
      <c r="AN1113" s="92">
        <v>0.42930000000000001</v>
      </c>
      <c r="AO1113" s="92">
        <v>1.3169</v>
      </c>
      <c r="AP1113" s="92">
        <v>3.1482999999999999</v>
      </c>
      <c r="AQ1113" s="92">
        <v>1.3366</v>
      </c>
      <c r="AR1113" s="92">
        <v>3.1551</v>
      </c>
      <c r="AX1113" s="92">
        <v>2.4521999999999999</v>
      </c>
      <c r="AY1113" s="92">
        <v>3.0880000000000001</v>
      </c>
      <c r="BA1113" s="92">
        <v>6.4889000000000001</v>
      </c>
    </row>
    <row r="1114" spans="1:53">
      <c r="A1114" s="92">
        <v>0.43330000000000002</v>
      </c>
      <c r="B1114" s="92">
        <v>1.3162</v>
      </c>
      <c r="D1114" s="92">
        <v>6.3643999999999998</v>
      </c>
      <c r="H1114" s="92">
        <v>0.49130000000000001</v>
      </c>
      <c r="I1114" s="92">
        <v>1.4268000000000001</v>
      </c>
      <c r="K1114" s="92">
        <v>0.55549999999999999</v>
      </c>
      <c r="L1114" s="92">
        <v>1.5669</v>
      </c>
      <c r="M1114" s="92">
        <v>4.0323000000000002</v>
      </c>
      <c r="N1114" s="92">
        <v>0.47</v>
      </c>
      <c r="O1114" s="92">
        <v>1.3974</v>
      </c>
      <c r="Q1114" s="92">
        <v>1.4278999999999999</v>
      </c>
      <c r="R1114" s="92">
        <v>3.3315999999999999</v>
      </c>
      <c r="AA1114" s="92">
        <v>0.38229999999999997</v>
      </c>
      <c r="AB1114" s="92">
        <v>1.2211000000000001</v>
      </c>
      <c r="AC1114" s="92">
        <v>2.5428999999999999</v>
      </c>
      <c r="AD1114" s="92">
        <v>6.0369999999999999</v>
      </c>
      <c r="AH1114" s="92">
        <v>0.44519999999999998</v>
      </c>
      <c r="AI1114" s="92">
        <v>1.3384</v>
      </c>
      <c r="AK1114" s="92">
        <v>0.48820000000000002</v>
      </c>
      <c r="AL1114" s="92">
        <v>1.4346000000000001</v>
      </c>
      <c r="AN1114" s="92">
        <v>0.42949999999999999</v>
      </c>
      <c r="AO1114" s="92">
        <v>1.3174999999999999</v>
      </c>
      <c r="AP1114" s="92">
        <v>3.1495000000000002</v>
      </c>
      <c r="AQ1114" s="92">
        <v>1.3371</v>
      </c>
      <c r="AR1114" s="92">
        <v>3.1562999999999999</v>
      </c>
      <c r="AX1114" s="92">
        <v>2.4533</v>
      </c>
      <c r="AY1114" s="92">
        <v>3.0891999999999999</v>
      </c>
      <c r="BA1114" s="92">
        <v>6.4917999999999996</v>
      </c>
    </row>
    <row r="1115" spans="1:53">
      <c r="A1115" s="92">
        <v>0.4335</v>
      </c>
      <c r="B1115" s="92">
        <v>1.3167</v>
      </c>
      <c r="D1115" s="92">
        <v>6.3666</v>
      </c>
      <c r="H1115" s="92">
        <v>0.49159999999999998</v>
      </c>
      <c r="I1115" s="92">
        <v>1.4274</v>
      </c>
      <c r="K1115" s="92">
        <v>0.55589999999999995</v>
      </c>
      <c r="L1115" s="92">
        <v>1.5676000000000001</v>
      </c>
      <c r="M1115" s="92">
        <v>4.0336999999999996</v>
      </c>
      <c r="N1115" s="92">
        <v>0.4703</v>
      </c>
      <c r="O1115" s="92">
        <v>1.3979999999999999</v>
      </c>
      <c r="Q1115" s="92">
        <v>1.4285000000000001</v>
      </c>
      <c r="R1115" s="92">
        <v>3.3327</v>
      </c>
      <c r="AA1115" s="92">
        <v>0.38250000000000001</v>
      </c>
      <c r="AB1115" s="92">
        <v>1.2216</v>
      </c>
      <c r="AC1115" s="92">
        <v>2.5438999999999998</v>
      </c>
      <c r="AD1115" s="92">
        <v>6.0389999999999997</v>
      </c>
      <c r="AH1115" s="92">
        <v>0.44550000000000001</v>
      </c>
      <c r="AI1115" s="92">
        <v>1.339</v>
      </c>
      <c r="AK1115" s="92">
        <v>0.48849999999999999</v>
      </c>
      <c r="AL1115" s="92">
        <v>1.4352</v>
      </c>
      <c r="AN1115" s="92">
        <v>0.42980000000000002</v>
      </c>
      <c r="AO1115" s="92">
        <v>1.3180000000000001</v>
      </c>
      <c r="AP1115" s="92">
        <v>3.1505999999999998</v>
      </c>
      <c r="AQ1115" s="92">
        <v>1.3376999999999999</v>
      </c>
      <c r="AR1115" s="92">
        <v>3.1574</v>
      </c>
      <c r="AX1115" s="92">
        <v>2.4544000000000001</v>
      </c>
      <c r="AY1115" s="92">
        <v>3.0905</v>
      </c>
      <c r="BA1115" s="92">
        <v>6.4946000000000002</v>
      </c>
    </row>
    <row r="1116" spans="1:53">
      <c r="A1116" s="92">
        <v>0.43380000000000002</v>
      </c>
      <c r="B1116" s="92">
        <v>1.3172999999999999</v>
      </c>
      <c r="D1116" s="92">
        <v>6.3689</v>
      </c>
      <c r="H1116" s="92">
        <v>0.4919</v>
      </c>
      <c r="I1116" s="92">
        <v>1.4280999999999999</v>
      </c>
      <c r="K1116" s="92">
        <v>0.55620000000000003</v>
      </c>
      <c r="L1116" s="92">
        <v>1.5684</v>
      </c>
      <c r="M1116" s="92">
        <v>4.0350999999999999</v>
      </c>
      <c r="N1116" s="92">
        <v>0.47060000000000002</v>
      </c>
      <c r="O1116" s="92">
        <v>1.3986000000000001</v>
      </c>
      <c r="Q1116" s="92">
        <v>1.4291</v>
      </c>
      <c r="R1116" s="92">
        <v>3.3338999999999999</v>
      </c>
      <c r="AA1116" s="92">
        <v>0.38279999999999997</v>
      </c>
      <c r="AB1116" s="92">
        <v>1.2221</v>
      </c>
      <c r="AC1116" s="92">
        <v>2.5449000000000002</v>
      </c>
      <c r="AD1116" s="92">
        <v>6.0410000000000004</v>
      </c>
      <c r="AH1116" s="92">
        <v>0.44569999999999999</v>
      </c>
      <c r="AI1116" s="92">
        <v>1.3395999999999999</v>
      </c>
      <c r="AK1116" s="92">
        <v>0.48880000000000001</v>
      </c>
      <c r="AL1116" s="92">
        <v>1.4359</v>
      </c>
      <c r="AN1116" s="92">
        <v>0.43009999999999998</v>
      </c>
      <c r="AO1116" s="92">
        <v>1.3186</v>
      </c>
      <c r="AP1116" s="92">
        <v>3.1518000000000002</v>
      </c>
      <c r="AQ1116" s="92">
        <v>1.3382000000000001</v>
      </c>
      <c r="AR1116" s="92">
        <v>3.1585000000000001</v>
      </c>
      <c r="AX1116" s="92">
        <v>2.4554999999999998</v>
      </c>
      <c r="AY1116" s="92">
        <v>3.0918000000000001</v>
      </c>
      <c r="BA1116" s="92">
        <v>6.4974999999999996</v>
      </c>
    </row>
    <row r="1117" spans="1:53">
      <c r="A1117" s="92">
        <v>0.43409999999999999</v>
      </c>
      <c r="B1117" s="92">
        <v>1.3178000000000001</v>
      </c>
      <c r="D1117" s="92">
        <v>6.3711000000000002</v>
      </c>
      <c r="H1117" s="92">
        <v>0.49220000000000003</v>
      </c>
      <c r="I1117" s="92">
        <v>1.4287000000000001</v>
      </c>
      <c r="K1117" s="92">
        <v>0.55659999999999998</v>
      </c>
      <c r="L1117" s="92">
        <v>1.5690999999999999</v>
      </c>
      <c r="M1117" s="92">
        <v>4.0365000000000002</v>
      </c>
      <c r="N1117" s="92">
        <v>0.47089999999999999</v>
      </c>
      <c r="O1117" s="92">
        <v>1.3992</v>
      </c>
      <c r="Q1117" s="92">
        <v>1.4296</v>
      </c>
      <c r="R1117" s="92">
        <v>3.3351000000000002</v>
      </c>
      <c r="AA1117" s="92">
        <v>0.38300000000000001</v>
      </c>
      <c r="AB1117" s="92">
        <v>1.2225999999999999</v>
      </c>
      <c r="AC1117" s="92">
        <v>2.5459000000000001</v>
      </c>
      <c r="AD1117" s="92">
        <v>6.0430000000000001</v>
      </c>
      <c r="AH1117" s="92">
        <v>0.44600000000000001</v>
      </c>
      <c r="AI1117" s="92">
        <v>1.3402000000000001</v>
      </c>
      <c r="AK1117" s="92">
        <v>0.48920000000000002</v>
      </c>
      <c r="AL1117" s="92">
        <v>1.4365000000000001</v>
      </c>
      <c r="AN1117" s="92">
        <v>0.4304</v>
      </c>
      <c r="AO1117" s="92">
        <v>1.3191999999999999</v>
      </c>
      <c r="AP1117" s="92">
        <v>3.1528999999999998</v>
      </c>
      <c r="AQ1117" s="92">
        <v>1.3388</v>
      </c>
      <c r="AR1117" s="92">
        <v>3.1596000000000002</v>
      </c>
      <c r="AX1117" s="92">
        <v>2.4567000000000001</v>
      </c>
      <c r="AY1117" s="92">
        <v>3.0931000000000002</v>
      </c>
      <c r="BA1117" s="92">
        <v>6.5003000000000002</v>
      </c>
    </row>
    <row r="1118" spans="1:53">
      <c r="A1118" s="92">
        <v>0.43430000000000002</v>
      </c>
      <c r="B1118" s="92">
        <v>1.3184</v>
      </c>
      <c r="D1118" s="92">
        <v>6.3733000000000004</v>
      </c>
      <c r="H1118" s="92">
        <v>0.49249999999999999</v>
      </c>
      <c r="I1118" s="92">
        <v>1.4293</v>
      </c>
      <c r="K1118" s="92">
        <v>0.55689999999999995</v>
      </c>
      <c r="L1118" s="92">
        <v>1.5698000000000001</v>
      </c>
      <c r="M1118" s="92">
        <v>4.0378999999999996</v>
      </c>
      <c r="N1118" s="92">
        <v>0.47120000000000001</v>
      </c>
      <c r="O1118" s="92">
        <v>1.3997999999999999</v>
      </c>
      <c r="Q1118" s="92">
        <v>1.4301999999999999</v>
      </c>
      <c r="R1118" s="92">
        <v>3.3363</v>
      </c>
      <c r="AA1118" s="92">
        <v>0.38329999999999997</v>
      </c>
      <c r="AB1118" s="92">
        <v>1.2231000000000001</v>
      </c>
      <c r="AC1118" s="92">
        <v>2.5468999999999999</v>
      </c>
      <c r="AD1118" s="92">
        <v>6.0449999999999999</v>
      </c>
      <c r="AH1118" s="92">
        <v>0.44629999999999997</v>
      </c>
      <c r="AI1118" s="92">
        <v>1.3408</v>
      </c>
      <c r="AK1118" s="92">
        <v>0.48949999999999999</v>
      </c>
      <c r="AL1118" s="92">
        <v>1.4371</v>
      </c>
      <c r="AN1118" s="92">
        <v>0.43070000000000003</v>
      </c>
      <c r="AO1118" s="92">
        <v>1.3198000000000001</v>
      </c>
      <c r="AP1118" s="92">
        <v>3.1541000000000001</v>
      </c>
      <c r="AQ1118" s="92">
        <v>1.3392999999999999</v>
      </c>
      <c r="AR1118" s="92">
        <v>3.1606999999999998</v>
      </c>
      <c r="AX1118" s="92">
        <v>2.4578000000000002</v>
      </c>
      <c r="AY1118" s="92">
        <v>3.0943999999999998</v>
      </c>
      <c r="BA1118" s="92">
        <v>6.5031999999999996</v>
      </c>
    </row>
    <row r="1119" spans="1:53">
      <c r="A1119" s="92">
        <v>0.43459999999999999</v>
      </c>
      <c r="B1119" s="92">
        <v>1.3189</v>
      </c>
      <c r="D1119" s="92">
        <v>6.3754999999999997</v>
      </c>
      <c r="H1119" s="92">
        <v>0.49280000000000002</v>
      </c>
      <c r="I1119" s="92">
        <v>1.4298999999999999</v>
      </c>
      <c r="K1119" s="92">
        <v>0.55730000000000002</v>
      </c>
      <c r="L1119" s="92">
        <v>1.5705</v>
      </c>
      <c r="M1119" s="92">
        <v>4.0392999999999999</v>
      </c>
      <c r="N1119" s="92">
        <v>0.47149999999999997</v>
      </c>
      <c r="O1119" s="92">
        <v>1.4004000000000001</v>
      </c>
      <c r="Q1119" s="92">
        <v>1.4308000000000001</v>
      </c>
      <c r="R1119" s="92">
        <v>3.3374000000000001</v>
      </c>
      <c r="AA1119" s="92">
        <v>0.38350000000000001</v>
      </c>
      <c r="AB1119" s="92">
        <v>1.2236</v>
      </c>
      <c r="AC1119" s="92">
        <v>2.5478999999999998</v>
      </c>
      <c r="AD1119" s="92">
        <v>6.0471000000000004</v>
      </c>
      <c r="AH1119" s="92">
        <v>0.4466</v>
      </c>
      <c r="AI1119" s="92">
        <v>1.3413999999999999</v>
      </c>
      <c r="AK1119" s="92">
        <v>0.48980000000000001</v>
      </c>
      <c r="AL1119" s="92">
        <v>1.4378</v>
      </c>
      <c r="AN1119" s="92">
        <v>0.43099999999999999</v>
      </c>
      <c r="AO1119" s="92">
        <v>1.3204</v>
      </c>
      <c r="AP1119" s="92">
        <v>3.1551999999999998</v>
      </c>
      <c r="AQ1119" s="92">
        <v>1.3399000000000001</v>
      </c>
      <c r="AR1119" s="92">
        <v>3.1617999999999999</v>
      </c>
      <c r="AX1119" s="92">
        <v>2.4588999999999999</v>
      </c>
      <c r="AY1119" s="92">
        <v>3.0956000000000001</v>
      </c>
      <c r="BA1119" s="92">
        <v>6.5060000000000002</v>
      </c>
    </row>
    <row r="1120" spans="1:53">
      <c r="A1120" s="92">
        <v>0.43490000000000001</v>
      </c>
      <c r="B1120" s="92">
        <v>1.3194999999999999</v>
      </c>
      <c r="D1120" s="92">
        <v>6.3776999999999999</v>
      </c>
      <c r="H1120" s="92">
        <v>0.49309999999999998</v>
      </c>
      <c r="I1120" s="92">
        <v>1.4305000000000001</v>
      </c>
      <c r="K1120" s="92">
        <v>0.55759999999999998</v>
      </c>
      <c r="L1120" s="92">
        <v>1.5711999999999999</v>
      </c>
      <c r="M1120" s="92">
        <v>4.0407000000000002</v>
      </c>
      <c r="N1120" s="92">
        <v>0.4718</v>
      </c>
      <c r="O1120" s="92">
        <v>1.401</v>
      </c>
      <c r="Q1120" s="92">
        <v>1.4314</v>
      </c>
      <c r="R1120" s="92">
        <v>3.3386</v>
      </c>
      <c r="AA1120" s="92">
        <v>0.38379999999999997</v>
      </c>
      <c r="AB1120" s="92">
        <v>1.2241</v>
      </c>
      <c r="AC1120" s="92">
        <v>2.5489000000000002</v>
      </c>
      <c r="AD1120" s="92">
        <v>6.0491000000000001</v>
      </c>
      <c r="AH1120" s="92">
        <v>0.44679999999999997</v>
      </c>
      <c r="AI1120" s="92">
        <v>1.3419000000000001</v>
      </c>
      <c r="AK1120" s="92">
        <v>0.49009999999999998</v>
      </c>
      <c r="AL1120" s="92">
        <v>1.4383999999999999</v>
      </c>
      <c r="AN1120" s="92">
        <v>0.43130000000000002</v>
      </c>
      <c r="AO1120" s="92">
        <v>1.321</v>
      </c>
      <c r="AP1120" s="92">
        <v>3.1564000000000001</v>
      </c>
      <c r="AQ1120" s="92">
        <v>1.3404</v>
      </c>
      <c r="AR1120" s="92">
        <v>3.1629999999999998</v>
      </c>
      <c r="AX1120" s="92">
        <v>2.46</v>
      </c>
      <c r="AY1120" s="92">
        <v>3.0969000000000002</v>
      </c>
      <c r="BA1120" s="92">
        <v>6.5088999999999997</v>
      </c>
    </row>
    <row r="1121" spans="1:53">
      <c r="A1121" s="92">
        <v>0.43509999999999999</v>
      </c>
      <c r="B1121" s="92">
        <v>1.32</v>
      </c>
      <c r="D1121" s="92">
        <v>6.38</v>
      </c>
      <c r="H1121" s="92">
        <v>0.49340000000000001</v>
      </c>
      <c r="I1121" s="92">
        <v>1.4311</v>
      </c>
      <c r="K1121" s="92">
        <v>0.55800000000000005</v>
      </c>
      <c r="L1121" s="92">
        <v>1.5719000000000001</v>
      </c>
      <c r="M1121" s="92">
        <v>4.0420999999999996</v>
      </c>
      <c r="N1121" s="92">
        <v>0.47210000000000002</v>
      </c>
      <c r="O1121" s="92">
        <v>1.4016</v>
      </c>
      <c r="Q1121" s="92">
        <v>1.4319999999999999</v>
      </c>
      <c r="R1121" s="92">
        <v>3.3397999999999999</v>
      </c>
      <c r="AA1121" s="92">
        <v>0.38400000000000001</v>
      </c>
      <c r="AB1121" s="92">
        <v>1.2245999999999999</v>
      </c>
      <c r="AC1121" s="92">
        <v>2.5499000000000001</v>
      </c>
      <c r="AD1121" s="92">
        <v>6.0510999999999999</v>
      </c>
      <c r="AH1121" s="92">
        <v>0.4471</v>
      </c>
      <c r="AI1121" s="92">
        <v>1.3425</v>
      </c>
      <c r="AK1121" s="92">
        <v>0.4904</v>
      </c>
      <c r="AL1121" s="92">
        <v>1.4391</v>
      </c>
      <c r="AN1121" s="92">
        <v>0.43149999999999999</v>
      </c>
      <c r="AO1121" s="92">
        <v>1.3214999999999999</v>
      </c>
      <c r="AP1121" s="92">
        <v>3.1575000000000002</v>
      </c>
      <c r="AQ1121" s="92">
        <v>1.341</v>
      </c>
      <c r="AR1121" s="92">
        <v>3.1640999999999999</v>
      </c>
      <c r="AX1121" s="92">
        <v>2.4611999999999998</v>
      </c>
      <c r="AY1121" s="92">
        <v>3.0981999999999998</v>
      </c>
      <c r="BA1121" s="92">
        <v>6.5118</v>
      </c>
    </row>
    <row r="1122" spans="1:53">
      <c r="A1122" s="92">
        <v>0.43540000000000001</v>
      </c>
      <c r="B1122" s="92">
        <v>1.3206</v>
      </c>
      <c r="D1122" s="92">
        <v>6.3822000000000001</v>
      </c>
      <c r="H1122" s="92">
        <v>0.49370000000000003</v>
      </c>
      <c r="I1122" s="92">
        <v>1.4317</v>
      </c>
      <c r="K1122" s="92">
        <v>0.55840000000000001</v>
      </c>
      <c r="L1122" s="92">
        <v>1.5727</v>
      </c>
      <c r="M1122" s="92">
        <v>4.0434999999999999</v>
      </c>
      <c r="N1122" s="92">
        <v>0.47239999999999999</v>
      </c>
      <c r="O1122" s="92">
        <v>1.4021999999999999</v>
      </c>
      <c r="Q1122" s="92">
        <v>1.4326000000000001</v>
      </c>
      <c r="R1122" s="92">
        <v>3.3410000000000002</v>
      </c>
      <c r="AA1122" s="92">
        <v>0.38419999999999999</v>
      </c>
      <c r="AB1122" s="92">
        <v>1.2251000000000001</v>
      </c>
      <c r="AC1122" s="92">
        <v>2.5508999999999999</v>
      </c>
      <c r="AD1122" s="92">
        <v>6.0530999999999997</v>
      </c>
      <c r="AH1122" s="92">
        <v>0.44740000000000002</v>
      </c>
      <c r="AI1122" s="92">
        <v>1.3431</v>
      </c>
      <c r="AK1122" s="92">
        <v>0.49070000000000003</v>
      </c>
      <c r="AL1122" s="92">
        <v>1.4397</v>
      </c>
      <c r="AN1122" s="92">
        <v>0.43180000000000002</v>
      </c>
      <c r="AO1122" s="92">
        <v>1.3221000000000001</v>
      </c>
      <c r="AP1122" s="92">
        <v>3.1587000000000001</v>
      </c>
      <c r="AQ1122" s="92">
        <v>1.3414999999999999</v>
      </c>
      <c r="AR1122" s="92">
        <v>3.1652</v>
      </c>
      <c r="AX1122" s="92">
        <v>2.4622999999999999</v>
      </c>
      <c r="AY1122" s="92">
        <v>3.0994999999999999</v>
      </c>
      <c r="BA1122" s="92">
        <v>6.5145999999999997</v>
      </c>
    </row>
    <row r="1123" spans="1:53">
      <c r="A1123" s="92">
        <v>0.43569999999999998</v>
      </c>
      <c r="B1123" s="92">
        <v>1.3210999999999999</v>
      </c>
      <c r="D1123" s="92">
        <v>6.3844000000000003</v>
      </c>
      <c r="H1123" s="92">
        <v>0.49399999999999999</v>
      </c>
      <c r="I1123" s="92">
        <v>1.4322999999999999</v>
      </c>
      <c r="K1123" s="92">
        <v>0.55869999999999997</v>
      </c>
      <c r="L1123" s="92">
        <v>1.5733999999999999</v>
      </c>
      <c r="M1123" s="92">
        <v>4.0449000000000002</v>
      </c>
      <c r="N1123" s="92">
        <v>0.47270000000000001</v>
      </c>
      <c r="O1123" s="92">
        <v>1.4028</v>
      </c>
      <c r="Q1123" s="92">
        <v>1.4332</v>
      </c>
      <c r="R1123" s="92">
        <v>3.3422000000000001</v>
      </c>
      <c r="AA1123" s="92">
        <v>0.38450000000000001</v>
      </c>
      <c r="AB1123" s="92">
        <v>1.2256</v>
      </c>
      <c r="AC1123" s="92">
        <v>2.5518999999999998</v>
      </c>
      <c r="AD1123" s="92">
        <v>6.0552000000000001</v>
      </c>
      <c r="AH1123" s="92">
        <v>0.44769999999999999</v>
      </c>
      <c r="AI1123" s="92">
        <v>1.3436999999999999</v>
      </c>
      <c r="AK1123" s="92">
        <v>0.49099999999999999</v>
      </c>
      <c r="AL1123" s="92">
        <v>1.4403999999999999</v>
      </c>
      <c r="AN1123" s="92">
        <v>0.43209999999999998</v>
      </c>
      <c r="AO1123" s="92">
        <v>1.3227</v>
      </c>
      <c r="AP1123" s="92">
        <v>3.1598000000000002</v>
      </c>
      <c r="AQ1123" s="92">
        <v>1.3421000000000001</v>
      </c>
      <c r="AR1123" s="92">
        <v>3.1663000000000001</v>
      </c>
      <c r="AX1123" s="92">
        <v>2.4634</v>
      </c>
      <c r="AY1123" s="92">
        <v>3.1008</v>
      </c>
      <c r="BA1123" s="92">
        <v>6.5175000000000001</v>
      </c>
    </row>
    <row r="1124" spans="1:53">
      <c r="A1124" s="92">
        <v>0.436</v>
      </c>
      <c r="B1124" s="92">
        <v>1.3217000000000001</v>
      </c>
      <c r="D1124" s="92">
        <v>6.3867000000000003</v>
      </c>
      <c r="H1124" s="92">
        <v>0.49430000000000002</v>
      </c>
      <c r="I1124" s="92">
        <v>1.4330000000000001</v>
      </c>
      <c r="K1124" s="92">
        <v>0.55910000000000004</v>
      </c>
      <c r="L1124" s="92">
        <v>1.5741000000000001</v>
      </c>
      <c r="M1124" s="92">
        <v>4.0462999999999996</v>
      </c>
      <c r="N1124" s="92">
        <v>0.47299999999999998</v>
      </c>
      <c r="O1124" s="92">
        <v>1.4034</v>
      </c>
      <c r="Q1124" s="92">
        <v>1.4337</v>
      </c>
      <c r="R1124" s="92">
        <v>3.3433000000000002</v>
      </c>
      <c r="AA1124" s="92">
        <v>0.38469999999999999</v>
      </c>
      <c r="AB1124" s="92">
        <v>1.2261</v>
      </c>
      <c r="AC1124" s="92">
        <v>2.5529000000000002</v>
      </c>
      <c r="AD1124" s="92">
        <v>6.0571999999999999</v>
      </c>
      <c r="AH1124" s="92">
        <v>0.44800000000000001</v>
      </c>
      <c r="AI1124" s="92">
        <v>1.3443000000000001</v>
      </c>
      <c r="AK1124" s="92">
        <v>0.4914</v>
      </c>
      <c r="AL1124" s="92">
        <v>1.4410000000000001</v>
      </c>
      <c r="AN1124" s="92">
        <v>0.43240000000000001</v>
      </c>
      <c r="AO1124" s="92">
        <v>1.3232999999999999</v>
      </c>
      <c r="AP1124" s="92">
        <v>3.161</v>
      </c>
      <c r="AQ1124" s="92">
        <v>1.3426</v>
      </c>
      <c r="AR1124" s="92">
        <v>3.1674000000000002</v>
      </c>
      <c r="AX1124" s="92">
        <v>2.4645000000000001</v>
      </c>
      <c r="AY1124" s="92">
        <v>3.1021000000000001</v>
      </c>
      <c r="BA1124" s="92">
        <v>6.5204000000000004</v>
      </c>
    </row>
    <row r="1125" spans="1:53">
      <c r="A1125" s="92">
        <v>0.43619999999999998</v>
      </c>
      <c r="B1125" s="92">
        <v>1.3222</v>
      </c>
      <c r="D1125" s="92">
        <v>6.3888999999999996</v>
      </c>
      <c r="H1125" s="92">
        <v>0.49459999999999998</v>
      </c>
      <c r="I1125" s="92">
        <v>1.4336</v>
      </c>
      <c r="K1125" s="92">
        <v>0.55940000000000001</v>
      </c>
      <c r="L1125" s="92">
        <v>1.5748</v>
      </c>
      <c r="M1125" s="92">
        <v>4.0477999999999996</v>
      </c>
      <c r="N1125" s="92">
        <v>0.4733</v>
      </c>
      <c r="O1125" s="92">
        <v>1.4039999999999999</v>
      </c>
      <c r="Q1125" s="92">
        <v>1.4342999999999999</v>
      </c>
      <c r="R1125" s="92">
        <v>3.3445</v>
      </c>
      <c r="AA1125" s="92">
        <v>0.38500000000000001</v>
      </c>
      <c r="AB1125" s="92">
        <v>1.2266999999999999</v>
      </c>
      <c r="AC1125" s="92">
        <v>2.5539999999999998</v>
      </c>
      <c r="AD1125" s="92">
        <v>6.0593000000000004</v>
      </c>
      <c r="AH1125" s="92">
        <v>0.44819999999999999</v>
      </c>
      <c r="AI1125" s="92">
        <v>1.3449</v>
      </c>
      <c r="AK1125" s="92">
        <v>0.49170000000000003</v>
      </c>
      <c r="AL1125" s="92">
        <v>1.4416</v>
      </c>
      <c r="AN1125" s="92">
        <v>0.43269999999999997</v>
      </c>
      <c r="AO1125" s="92">
        <v>1.3239000000000001</v>
      </c>
      <c r="AP1125" s="92">
        <v>3.1621999999999999</v>
      </c>
      <c r="AQ1125" s="92">
        <v>1.3431999999999999</v>
      </c>
      <c r="AR1125" s="92">
        <v>3.1686000000000001</v>
      </c>
      <c r="AX1125" s="92">
        <v>2.4657</v>
      </c>
      <c r="AY1125" s="92">
        <v>3.1034000000000002</v>
      </c>
      <c r="BA1125" s="92">
        <v>6.5232999999999999</v>
      </c>
    </row>
    <row r="1126" spans="1:53">
      <c r="A1126" s="92">
        <v>0.4365</v>
      </c>
      <c r="B1126" s="92">
        <v>1.3228</v>
      </c>
      <c r="D1126" s="92">
        <v>6.3910999999999998</v>
      </c>
      <c r="H1126" s="92">
        <v>0.49490000000000001</v>
      </c>
      <c r="I1126" s="92">
        <v>1.4341999999999999</v>
      </c>
      <c r="K1126" s="92">
        <v>0.55979999999999996</v>
      </c>
      <c r="L1126" s="92">
        <v>1.5754999999999999</v>
      </c>
      <c r="M1126" s="92">
        <v>4.0491999999999999</v>
      </c>
      <c r="N1126" s="92">
        <v>0.47360000000000002</v>
      </c>
      <c r="O1126" s="92">
        <v>1.4046000000000001</v>
      </c>
      <c r="Q1126" s="92">
        <v>1.4349000000000001</v>
      </c>
      <c r="R1126" s="92">
        <v>3.3456999999999999</v>
      </c>
      <c r="AA1126" s="92">
        <v>0.38519999999999999</v>
      </c>
      <c r="AB1126" s="92">
        <v>1.2272000000000001</v>
      </c>
      <c r="AC1126" s="92">
        <v>2.5550000000000002</v>
      </c>
      <c r="AD1126" s="92">
        <v>6.0613000000000001</v>
      </c>
      <c r="AH1126" s="92">
        <v>0.44850000000000001</v>
      </c>
      <c r="AI1126" s="92">
        <v>1.3454999999999999</v>
      </c>
      <c r="AK1126" s="92">
        <v>0.49199999999999999</v>
      </c>
      <c r="AL1126" s="92">
        <v>1.4422999999999999</v>
      </c>
      <c r="AN1126" s="92">
        <v>0.433</v>
      </c>
      <c r="AO1126" s="92">
        <v>1.3245</v>
      </c>
      <c r="AP1126" s="92">
        <v>3.1633</v>
      </c>
      <c r="AQ1126" s="92">
        <v>1.3436999999999999</v>
      </c>
      <c r="AR1126" s="92">
        <v>3.1697000000000002</v>
      </c>
      <c r="AX1126" s="92">
        <v>2.4668000000000001</v>
      </c>
      <c r="AY1126" s="92">
        <v>3.1046999999999998</v>
      </c>
      <c r="BA1126" s="92">
        <v>6.5262000000000002</v>
      </c>
    </row>
    <row r="1127" spans="1:53">
      <c r="A1127" s="92">
        <v>0.43680000000000002</v>
      </c>
      <c r="B1127" s="92">
        <v>1.3232999999999999</v>
      </c>
      <c r="D1127" s="92">
        <v>6.3933999999999997</v>
      </c>
      <c r="H1127" s="92">
        <v>0.49519999999999997</v>
      </c>
      <c r="I1127" s="92">
        <v>1.4348000000000001</v>
      </c>
      <c r="K1127" s="92">
        <v>0.56010000000000004</v>
      </c>
      <c r="L1127" s="92">
        <v>1.5763</v>
      </c>
      <c r="M1127" s="92">
        <v>4.0506000000000002</v>
      </c>
      <c r="N1127" s="92">
        <v>0.47389999999999999</v>
      </c>
      <c r="O1127" s="92">
        <v>1.4053</v>
      </c>
      <c r="Q1127" s="92">
        <v>1.4355</v>
      </c>
      <c r="R1127" s="92">
        <v>3.3469000000000002</v>
      </c>
      <c r="AA1127" s="92">
        <v>0.38550000000000001</v>
      </c>
      <c r="AB1127" s="92">
        <v>1.2277</v>
      </c>
      <c r="AC1127" s="92">
        <v>2.556</v>
      </c>
      <c r="AD1127" s="92">
        <v>6.0632999999999999</v>
      </c>
      <c r="AH1127" s="92">
        <v>0.44879999999999998</v>
      </c>
      <c r="AI1127" s="92">
        <v>1.3461000000000001</v>
      </c>
      <c r="AK1127" s="92">
        <v>0.49230000000000002</v>
      </c>
      <c r="AL1127" s="92">
        <v>1.4429000000000001</v>
      </c>
      <c r="AN1127" s="92">
        <v>0.43330000000000002</v>
      </c>
      <c r="AO1127" s="92">
        <v>1.3250999999999999</v>
      </c>
      <c r="AP1127" s="92">
        <v>3.1644999999999999</v>
      </c>
      <c r="AQ1127" s="92">
        <v>1.3443000000000001</v>
      </c>
      <c r="AR1127" s="92">
        <v>3.1707999999999998</v>
      </c>
      <c r="AX1127" s="92">
        <v>2.4679000000000002</v>
      </c>
      <c r="AY1127" s="92">
        <v>3.1059999999999999</v>
      </c>
      <c r="BA1127" s="92">
        <v>6.5289999999999999</v>
      </c>
    </row>
    <row r="1128" spans="1:53">
      <c r="A1128" s="92">
        <v>0.437</v>
      </c>
      <c r="B1128" s="92">
        <v>1.3239000000000001</v>
      </c>
      <c r="D1128" s="92">
        <v>6.3956</v>
      </c>
      <c r="H1128" s="92">
        <v>0.4955</v>
      </c>
      <c r="I1128" s="92">
        <v>1.4354</v>
      </c>
      <c r="K1128" s="92">
        <v>0.5605</v>
      </c>
      <c r="L1128" s="92">
        <v>1.577</v>
      </c>
      <c r="M1128" s="92">
        <v>4.0519999999999996</v>
      </c>
      <c r="N1128" s="92">
        <v>0.47420000000000001</v>
      </c>
      <c r="O1128" s="92">
        <v>1.4058999999999999</v>
      </c>
      <c r="Q1128" s="92">
        <v>1.4360999999999999</v>
      </c>
      <c r="R1128" s="92">
        <v>3.3481000000000001</v>
      </c>
      <c r="AA1128" s="92">
        <v>0.38569999999999999</v>
      </c>
      <c r="AB1128" s="92">
        <v>1.2282</v>
      </c>
      <c r="AC1128" s="92">
        <v>2.5569999999999999</v>
      </c>
      <c r="AD1128" s="92">
        <v>6.0654000000000003</v>
      </c>
      <c r="AH1128" s="92">
        <v>0.4491</v>
      </c>
      <c r="AI1128" s="92">
        <v>1.3466</v>
      </c>
      <c r="AK1128" s="92">
        <v>0.49259999999999998</v>
      </c>
      <c r="AL1128" s="92">
        <v>1.4436</v>
      </c>
      <c r="AN1128" s="92">
        <v>0.43359999999999999</v>
      </c>
      <c r="AO1128" s="92">
        <v>1.3257000000000001</v>
      </c>
      <c r="AP1128" s="92">
        <v>3.1657000000000002</v>
      </c>
      <c r="AQ1128" s="92">
        <v>1.3448</v>
      </c>
      <c r="AR1128" s="92">
        <v>3.1720000000000002</v>
      </c>
      <c r="AX1128" s="92">
        <v>2.4691000000000001</v>
      </c>
      <c r="AY1128" s="92">
        <v>3.1073</v>
      </c>
      <c r="BA1128" s="92">
        <v>6.5319000000000003</v>
      </c>
    </row>
    <row r="1129" spans="1:53">
      <c r="A1129" s="92">
        <v>0.43730000000000002</v>
      </c>
      <c r="B1129" s="92">
        <v>1.3244</v>
      </c>
      <c r="D1129" s="92">
        <v>6.3978999999999999</v>
      </c>
      <c r="H1129" s="92">
        <v>0.49580000000000002</v>
      </c>
      <c r="I1129" s="92">
        <v>1.4360999999999999</v>
      </c>
      <c r="K1129" s="92">
        <v>0.56089999999999995</v>
      </c>
      <c r="L1129" s="92">
        <v>1.5777000000000001</v>
      </c>
      <c r="M1129" s="92">
        <v>4.0534999999999997</v>
      </c>
      <c r="N1129" s="92">
        <v>0.47449999999999998</v>
      </c>
      <c r="O1129" s="92">
        <v>1.4065000000000001</v>
      </c>
      <c r="Q1129" s="92">
        <v>1.4367000000000001</v>
      </c>
      <c r="R1129" s="92">
        <v>3.3492999999999999</v>
      </c>
      <c r="AA1129" s="92">
        <v>0.38600000000000001</v>
      </c>
      <c r="AB1129" s="92">
        <v>1.2286999999999999</v>
      </c>
      <c r="AC1129" s="92">
        <v>2.5579999999999998</v>
      </c>
      <c r="AD1129" s="92">
        <v>6.0674000000000001</v>
      </c>
      <c r="AH1129" s="92">
        <v>0.44940000000000002</v>
      </c>
      <c r="AI1129" s="92">
        <v>1.3472</v>
      </c>
      <c r="AK1129" s="92">
        <v>0.4929</v>
      </c>
      <c r="AL1129" s="92">
        <v>1.4441999999999999</v>
      </c>
      <c r="AN1129" s="92">
        <v>0.43380000000000002</v>
      </c>
      <c r="AO1129" s="92">
        <v>1.3263</v>
      </c>
      <c r="AP1129" s="92">
        <v>3.1667999999999998</v>
      </c>
      <c r="AQ1129" s="92">
        <v>1.3453999999999999</v>
      </c>
      <c r="AR1129" s="92">
        <v>3.1730999999999998</v>
      </c>
      <c r="AX1129" s="92">
        <v>2.4702000000000002</v>
      </c>
      <c r="AY1129" s="92">
        <v>3.1086</v>
      </c>
      <c r="BA1129" s="92">
        <v>6.5347999999999997</v>
      </c>
    </row>
    <row r="1130" spans="1:53">
      <c r="A1130" s="92">
        <v>0.43759999999999999</v>
      </c>
      <c r="B1130" s="92">
        <v>1.325</v>
      </c>
      <c r="D1130" s="92">
        <v>6.4001000000000001</v>
      </c>
      <c r="H1130" s="92">
        <v>0.49609999999999999</v>
      </c>
      <c r="I1130" s="92">
        <v>1.4367000000000001</v>
      </c>
      <c r="K1130" s="92">
        <v>0.56120000000000003</v>
      </c>
      <c r="L1130" s="92">
        <v>1.5784</v>
      </c>
      <c r="M1130" s="92">
        <v>4.0548999999999999</v>
      </c>
      <c r="N1130" s="92">
        <v>0.4748</v>
      </c>
      <c r="O1130" s="92">
        <v>1.4071</v>
      </c>
      <c r="Q1130" s="92">
        <v>1.4373</v>
      </c>
      <c r="R1130" s="92">
        <v>3.3504999999999998</v>
      </c>
      <c r="AA1130" s="92">
        <v>0.38619999999999999</v>
      </c>
      <c r="AB1130" s="92">
        <v>1.2292000000000001</v>
      </c>
      <c r="AC1130" s="92">
        <v>2.5590999999999999</v>
      </c>
      <c r="AD1130" s="92">
        <v>6.0694999999999997</v>
      </c>
      <c r="AH1130" s="92">
        <v>0.44969999999999999</v>
      </c>
      <c r="AI1130" s="92">
        <v>1.3478000000000001</v>
      </c>
      <c r="AK1130" s="92">
        <v>0.49330000000000002</v>
      </c>
      <c r="AL1130" s="92">
        <v>1.4449000000000001</v>
      </c>
      <c r="AN1130" s="92">
        <v>0.43409999999999999</v>
      </c>
      <c r="AO1130" s="92">
        <v>1.3269</v>
      </c>
      <c r="AP1130" s="92">
        <v>3.1680000000000001</v>
      </c>
      <c r="AQ1130" s="92">
        <v>1.3459000000000001</v>
      </c>
      <c r="AR1130" s="92">
        <v>3.1741999999999999</v>
      </c>
      <c r="AX1130" s="92">
        <v>2.4712999999999998</v>
      </c>
      <c r="AY1130" s="92">
        <v>3.1099000000000001</v>
      </c>
      <c r="BA1130" s="92">
        <v>6.5377000000000001</v>
      </c>
    </row>
    <row r="1131" spans="1:53">
      <c r="A1131" s="92">
        <v>0.43780000000000002</v>
      </c>
      <c r="B1131" s="92">
        <v>1.3254999999999999</v>
      </c>
      <c r="D1131" s="92">
        <v>6.4024000000000001</v>
      </c>
      <c r="H1131" s="92">
        <v>0.49640000000000001</v>
      </c>
      <c r="I1131" s="92">
        <v>1.4373</v>
      </c>
      <c r="K1131" s="92">
        <v>0.56159999999999999</v>
      </c>
      <c r="L1131" s="92">
        <v>1.5791999999999999</v>
      </c>
      <c r="M1131" s="92">
        <v>4.0563000000000002</v>
      </c>
      <c r="N1131" s="92">
        <v>0.47510000000000002</v>
      </c>
      <c r="O1131" s="92">
        <v>1.4077</v>
      </c>
      <c r="Q1131" s="92">
        <v>1.4379</v>
      </c>
      <c r="R1131" s="92">
        <v>3.3517000000000001</v>
      </c>
      <c r="AA1131" s="92">
        <v>0.38650000000000001</v>
      </c>
      <c r="AB1131" s="92">
        <v>1.2297</v>
      </c>
      <c r="AC1131" s="92">
        <v>2.5600999999999998</v>
      </c>
      <c r="AD1131" s="92">
        <v>6.0715000000000003</v>
      </c>
      <c r="AH1131" s="92">
        <v>0.44990000000000002</v>
      </c>
      <c r="AI1131" s="92">
        <v>1.3484</v>
      </c>
      <c r="AK1131" s="92">
        <v>0.49359999999999998</v>
      </c>
      <c r="AL1131" s="92">
        <v>1.4455</v>
      </c>
      <c r="AN1131" s="92">
        <v>0.43440000000000001</v>
      </c>
      <c r="AO1131" s="92">
        <v>1.3274999999999999</v>
      </c>
      <c r="AP1131" s="92">
        <v>3.1692</v>
      </c>
      <c r="AQ1131" s="92">
        <v>1.3465</v>
      </c>
      <c r="AR1131" s="92">
        <v>3.1753999999999998</v>
      </c>
      <c r="AX1131" s="92">
        <v>2.4725000000000001</v>
      </c>
      <c r="AY1131" s="92">
        <v>3.1112000000000002</v>
      </c>
      <c r="BA1131" s="92">
        <v>6.5406000000000004</v>
      </c>
    </row>
    <row r="1132" spans="1:53">
      <c r="A1132" s="92">
        <v>0.43809999999999999</v>
      </c>
      <c r="B1132" s="92">
        <v>1.3261000000000001</v>
      </c>
      <c r="D1132" s="92">
        <v>6.4046000000000003</v>
      </c>
      <c r="H1132" s="92">
        <v>0.49669999999999997</v>
      </c>
      <c r="I1132" s="92">
        <v>1.4379</v>
      </c>
      <c r="K1132" s="92">
        <v>0.56200000000000006</v>
      </c>
      <c r="L1132" s="92">
        <v>1.5799000000000001</v>
      </c>
      <c r="M1132" s="92">
        <v>4.0578000000000003</v>
      </c>
      <c r="N1132" s="92">
        <v>0.47539999999999999</v>
      </c>
      <c r="O1132" s="92">
        <v>1.4083000000000001</v>
      </c>
      <c r="Q1132" s="92">
        <v>1.4384999999999999</v>
      </c>
      <c r="R1132" s="92">
        <v>3.3529</v>
      </c>
      <c r="AA1132" s="92">
        <v>0.38669999999999999</v>
      </c>
      <c r="AB1132" s="92">
        <v>1.2302</v>
      </c>
      <c r="AC1132" s="92">
        <v>2.5611000000000002</v>
      </c>
      <c r="AD1132" s="92">
        <v>6.0735999999999999</v>
      </c>
      <c r="AH1132" s="92">
        <v>0.45019999999999999</v>
      </c>
      <c r="AI1132" s="92">
        <v>1.349</v>
      </c>
      <c r="AK1132" s="92">
        <v>0.49390000000000001</v>
      </c>
      <c r="AL1132" s="92">
        <v>1.4461999999999999</v>
      </c>
      <c r="AN1132" s="92">
        <v>0.43469999999999998</v>
      </c>
      <c r="AO1132" s="92">
        <v>1.3281000000000001</v>
      </c>
      <c r="AP1132" s="92">
        <v>3.1703000000000001</v>
      </c>
      <c r="AQ1132" s="92">
        <v>1.3471</v>
      </c>
      <c r="AR1132" s="92">
        <v>3.1764999999999999</v>
      </c>
      <c r="AX1132" s="92">
        <v>2.4735999999999998</v>
      </c>
      <c r="AY1132" s="92">
        <v>3.1124999999999998</v>
      </c>
      <c r="BA1132" s="92">
        <v>6.5434999999999999</v>
      </c>
    </row>
    <row r="1133" spans="1:53">
      <c r="A1133" s="92">
        <v>0.43840000000000001</v>
      </c>
      <c r="B1133" s="92">
        <v>1.3267</v>
      </c>
      <c r="D1133" s="92">
        <v>6.4069000000000003</v>
      </c>
      <c r="H1133" s="92">
        <v>0.497</v>
      </c>
      <c r="I1133" s="92">
        <v>1.4386000000000001</v>
      </c>
      <c r="K1133" s="92">
        <v>0.56230000000000002</v>
      </c>
      <c r="L1133" s="92">
        <v>1.5806</v>
      </c>
      <c r="M1133" s="92">
        <v>4.0591999999999997</v>
      </c>
      <c r="N1133" s="92">
        <v>0.47570000000000001</v>
      </c>
      <c r="O1133" s="92">
        <v>1.4089</v>
      </c>
      <c r="Q1133" s="92">
        <v>1.4391</v>
      </c>
      <c r="R1133" s="92">
        <v>3.3540999999999999</v>
      </c>
      <c r="AA1133" s="92">
        <v>0.38700000000000001</v>
      </c>
      <c r="AB1133" s="92">
        <v>1.2306999999999999</v>
      </c>
      <c r="AC1133" s="92">
        <v>2.5621</v>
      </c>
      <c r="AD1133" s="92">
        <v>6.0757000000000003</v>
      </c>
      <c r="AH1133" s="92">
        <v>0.45050000000000001</v>
      </c>
      <c r="AI1133" s="92">
        <v>1.3495999999999999</v>
      </c>
      <c r="AK1133" s="92">
        <v>0.49419999999999997</v>
      </c>
      <c r="AL1133" s="92">
        <v>1.4468000000000001</v>
      </c>
      <c r="AN1133" s="92">
        <v>0.435</v>
      </c>
      <c r="AO1133" s="92">
        <v>1.3287</v>
      </c>
      <c r="AP1133" s="92">
        <v>3.1715</v>
      </c>
      <c r="AQ1133" s="92">
        <v>1.3475999999999999</v>
      </c>
      <c r="AR1133" s="92">
        <v>3.1776</v>
      </c>
      <c r="AX1133" s="92">
        <v>2.4748000000000001</v>
      </c>
      <c r="AY1133" s="92">
        <v>3.1137999999999999</v>
      </c>
      <c r="BA1133" s="92">
        <v>6.5465</v>
      </c>
    </row>
    <row r="1134" spans="1:53">
      <c r="A1134" s="92">
        <v>0.43869999999999998</v>
      </c>
      <c r="B1134" s="92">
        <v>1.3271999999999999</v>
      </c>
      <c r="D1134" s="92">
        <v>6.4092000000000002</v>
      </c>
      <c r="H1134" s="92">
        <v>0.49730000000000002</v>
      </c>
      <c r="I1134" s="92">
        <v>1.4392</v>
      </c>
      <c r="K1134" s="92">
        <v>0.56269999999999998</v>
      </c>
      <c r="L1134" s="92">
        <v>1.5813999999999999</v>
      </c>
      <c r="M1134" s="92">
        <v>4.0606</v>
      </c>
      <c r="N1134" s="92">
        <v>0.47599999999999998</v>
      </c>
      <c r="O1134" s="92">
        <v>1.4095</v>
      </c>
      <c r="Q1134" s="92">
        <v>1.4397</v>
      </c>
      <c r="R1134" s="92">
        <v>3.3553000000000002</v>
      </c>
      <c r="AA1134" s="92">
        <v>0.38719999999999999</v>
      </c>
      <c r="AB1134" s="92">
        <v>1.2313000000000001</v>
      </c>
      <c r="AC1134" s="92">
        <v>2.5630999999999999</v>
      </c>
      <c r="AD1134" s="92">
        <v>6.0777000000000001</v>
      </c>
      <c r="AH1134" s="92">
        <v>0.45079999999999998</v>
      </c>
      <c r="AI1134" s="92">
        <v>1.3502000000000001</v>
      </c>
      <c r="AK1134" s="92">
        <v>0.4945</v>
      </c>
      <c r="AL1134" s="92">
        <v>1.4475</v>
      </c>
      <c r="AN1134" s="92">
        <v>0.43530000000000002</v>
      </c>
      <c r="AO1134" s="92">
        <v>1.3292999999999999</v>
      </c>
      <c r="AP1134" s="92">
        <v>3.1726999999999999</v>
      </c>
      <c r="AQ1134" s="92">
        <v>1.3482000000000001</v>
      </c>
      <c r="AR1134" s="92">
        <v>3.1787999999999998</v>
      </c>
      <c r="AX1134" s="92">
        <v>2.4759000000000002</v>
      </c>
      <c r="AY1134" s="92">
        <v>3.1151</v>
      </c>
      <c r="BA1134" s="92">
        <v>6.5494000000000003</v>
      </c>
    </row>
    <row r="1135" spans="1:53">
      <c r="A1135" s="92">
        <v>0.43890000000000001</v>
      </c>
      <c r="B1135" s="92">
        <v>1.3278000000000001</v>
      </c>
      <c r="D1135" s="92">
        <v>6.4114000000000004</v>
      </c>
      <c r="H1135" s="92">
        <v>0.49759999999999999</v>
      </c>
      <c r="I1135" s="92">
        <v>1.4398</v>
      </c>
      <c r="K1135" s="92">
        <v>0.56299999999999994</v>
      </c>
      <c r="L1135" s="92">
        <v>1.5821000000000001</v>
      </c>
      <c r="M1135" s="92">
        <v>4.0621</v>
      </c>
      <c r="N1135" s="92">
        <v>0.4763</v>
      </c>
      <c r="O1135" s="92">
        <v>1.4100999999999999</v>
      </c>
      <c r="Q1135" s="92">
        <v>1.4402999999999999</v>
      </c>
      <c r="R1135" s="92">
        <v>3.3565</v>
      </c>
      <c r="AA1135" s="92">
        <v>0.38750000000000001</v>
      </c>
      <c r="AB1135" s="92">
        <v>1.2318</v>
      </c>
      <c r="AC1135" s="92">
        <v>2.5642</v>
      </c>
      <c r="AD1135" s="92">
        <v>6.0797999999999996</v>
      </c>
      <c r="AH1135" s="92">
        <v>0.4511</v>
      </c>
      <c r="AI1135" s="92">
        <v>1.3508</v>
      </c>
      <c r="AK1135" s="92">
        <v>0.49480000000000002</v>
      </c>
      <c r="AL1135" s="92">
        <v>1.4481999999999999</v>
      </c>
      <c r="AN1135" s="92">
        <v>0.43559999999999999</v>
      </c>
      <c r="AO1135" s="92">
        <v>1.3299000000000001</v>
      </c>
      <c r="AP1135" s="92">
        <v>3.1739000000000002</v>
      </c>
      <c r="AQ1135" s="92">
        <v>1.3487</v>
      </c>
      <c r="AR1135" s="92">
        <v>3.1798999999999999</v>
      </c>
      <c r="AX1135" s="92">
        <v>2.4771000000000001</v>
      </c>
      <c r="AY1135" s="92">
        <v>3.1164000000000001</v>
      </c>
      <c r="BA1135" s="92">
        <v>6.5522999999999998</v>
      </c>
    </row>
    <row r="1136" spans="1:53">
      <c r="A1136" s="92">
        <v>0.43919999999999998</v>
      </c>
      <c r="B1136" s="92">
        <v>1.3283</v>
      </c>
      <c r="D1136" s="92">
        <v>6.4137000000000004</v>
      </c>
      <c r="H1136" s="92">
        <v>0.49790000000000001</v>
      </c>
      <c r="I1136" s="92">
        <v>1.4403999999999999</v>
      </c>
      <c r="K1136" s="92">
        <v>0.56340000000000001</v>
      </c>
      <c r="L1136" s="92">
        <v>1.5828</v>
      </c>
      <c r="M1136" s="92">
        <v>4.0635000000000003</v>
      </c>
      <c r="N1136" s="92">
        <v>0.47660000000000002</v>
      </c>
      <c r="O1136" s="92">
        <v>1.4107000000000001</v>
      </c>
      <c r="Q1136" s="92">
        <v>1.4409000000000001</v>
      </c>
      <c r="R1136" s="92">
        <v>3.3576999999999999</v>
      </c>
      <c r="AA1136" s="92">
        <v>0.38769999999999999</v>
      </c>
      <c r="AB1136" s="92">
        <v>1.2323</v>
      </c>
      <c r="AC1136" s="92">
        <v>2.5651999999999999</v>
      </c>
      <c r="AD1136" s="92">
        <v>6.0819000000000001</v>
      </c>
      <c r="AH1136" s="92">
        <v>0.45140000000000002</v>
      </c>
      <c r="AI1136" s="92">
        <v>1.3513999999999999</v>
      </c>
      <c r="AK1136" s="92">
        <v>0.49519999999999997</v>
      </c>
      <c r="AL1136" s="92">
        <v>1.4488000000000001</v>
      </c>
      <c r="AN1136" s="92">
        <v>0.43590000000000001</v>
      </c>
      <c r="AO1136" s="92">
        <v>1.3305</v>
      </c>
      <c r="AP1136" s="92">
        <v>3.1749999999999998</v>
      </c>
      <c r="AQ1136" s="92">
        <v>1.3492999999999999</v>
      </c>
      <c r="AR1136" s="92">
        <v>3.1810999999999998</v>
      </c>
      <c r="AX1136" s="92">
        <v>2.4782000000000002</v>
      </c>
      <c r="AY1136" s="92">
        <v>3.1177000000000001</v>
      </c>
      <c r="BA1136" s="92">
        <v>6.5552000000000001</v>
      </c>
    </row>
    <row r="1137" spans="1:53">
      <c r="A1137" s="92">
        <v>0.4395</v>
      </c>
      <c r="B1137" s="92">
        <v>1.3289</v>
      </c>
      <c r="D1137" s="92">
        <v>6.4160000000000004</v>
      </c>
      <c r="H1137" s="92">
        <v>0.49819999999999998</v>
      </c>
      <c r="I1137" s="92">
        <v>1.4411</v>
      </c>
      <c r="K1137" s="92">
        <v>0.56379999999999997</v>
      </c>
      <c r="L1137" s="92">
        <v>1.5835999999999999</v>
      </c>
      <c r="M1137" s="92">
        <v>4.0648999999999997</v>
      </c>
      <c r="N1137" s="92">
        <v>0.47689999999999999</v>
      </c>
      <c r="O1137" s="92">
        <v>1.4113</v>
      </c>
      <c r="Q1137" s="92">
        <v>1.4415</v>
      </c>
      <c r="R1137" s="92">
        <v>3.3589000000000002</v>
      </c>
      <c r="AA1137" s="92">
        <v>0.38790000000000002</v>
      </c>
      <c r="AB1137" s="92">
        <v>1.2327999999999999</v>
      </c>
      <c r="AC1137" s="92">
        <v>2.5661999999999998</v>
      </c>
      <c r="AD1137" s="92">
        <v>6.0838999999999999</v>
      </c>
      <c r="AH1137" s="92">
        <v>0.4516</v>
      </c>
      <c r="AI1137" s="92">
        <v>1.3520000000000001</v>
      </c>
      <c r="AK1137" s="92">
        <v>0.4955</v>
      </c>
      <c r="AL1137" s="92">
        <v>1.4495</v>
      </c>
      <c r="AN1137" s="92">
        <v>0.43619999999999998</v>
      </c>
      <c r="AO1137" s="92">
        <v>1.3310999999999999</v>
      </c>
      <c r="AP1137" s="92">
        <v>3.1762000000000001</v>
      </c>
      <c r="AQ1137" s="92">
        <v>1.3499000000000001</v>
      </c>
      <c r="AR1137" s="92">
        <v>3.1821999999999999</v>
      </c>
      <c r="AX1137" s="92">
        <v>2.4794</v>
      </c>
      <c r="AY1137" s="92">
        <v>3.1190000000000002</v>
      </c>
      <c r="BA1137" s="92">
        <v>6.5580999999999996</v>
      </c>
    </row>
    <row r="1138" spans="1:53">
      <c r="A1138" s="92">
        <v>0.43980000000000002</v>
      </c>
      <c r="B1138" s="92">
        <v>1.3294999999999999</v>
      </c>
      <c r="D1138" s="92">
        <v>6.4183000000000003</v>
      </c>
      <c r="H1138" s="92">
        <v>0.4985</v>
      </c>
      <c r="I1138" s="92">
        <v>1.4417</v>
      </c>
      <c r="K1138" s="92">
        <v>0.56410000000000005</v>
      </c>
      <c r="L1138" s="92">
        <v>1.5843</v>
      </c>
      <c r="M1138" s="92">
        <v>4.0663999999999998</v>
      </c>
      <c r="N1138" s="92">
        <v>0.47720000000000001</v>
      </c>
      <c r="O1138" s="92">
        <v>1.4119999999999999</v>
      </c>
      <c r="Q1138" s="92">
        <v>1.4420999999999999</v>
      </c>
      <c r="R1138" s="92">
        <v>3.3601000000000001</v>
      </c>
      <c r="AA1138" s="92">
        <v>0.38819999999999999</v>
      </c>
      <c r="AB1138" s="92">
        <v>1.2333000000000001</v>
      </c>
      <c r="AC1138" s="92">
        <v>2.5672999999999999</v>
      </c>
      <c r="AD1138" s="92">
        <v>6.0860000000000003</v>
      </c>
      <c r="AH1138" s="92">
        <v>0.45190000000000002</v>
      </c>
      <c r="AI1138" s="92">
        <v>1.3526</v>
      </c>
      <c r="AK1138" s="92">
        <v>0.49580000000000002</v>
      </c>
      <c r="AL1138" s="92">
        <v>1.4500999999999999</v>
      </c>
      <c r="AN1138" s="92">
        <v>0.4365</v>
      </c>
      <c r="AO1138" s="92">
        <v>1.3317000000000001</v>
      </c>
      <c r="AP1138" s="92">
        <v>3.1774</v>
      </c>
      <c r="AQ1138" s="92">
        <v>1.3504</v>
      </c>
      <c r="AR1138" s="92">
        <v>3.1833999999999998</v>
      </c>
      <c r="AX1138" s="92">
        <v>2.4805000000000001</v>
      </c>
      <c r="AY1138" s="92">
        <v>3.1202999999999999</v>
      </c>
      <c r="BA1138" s="92">
        <v>6.5610999999999997</v>
      </c>
    </row>
    <row r="1139" spans="1:53">
      <c r="A1139" s="92">
        <v>0.44</v>
      </c>
      <c r="B1139" s="92">
        <v>1.33</v>
      </c>
      <c r="D1139" s="92">
        <v>6.4206000000000003</v>
      </c>
      <c r="H1139" s="92">
        <v>0.49880000000000002</v>
      </c>
      <c r="I1139" s="92">
        <v>1.4422999999999999</v>
      </c>
      <c r="K1139" s="92">
        <v>0.5645</v>
      </c>
      <c r="L1139" s="92">
        <v>1.585</v>
      </c>
      <c r="M1139" s="92">
        <v>4.0678000000000001</v>
      </c>
      <c r="N1139" s="92">
        <v>0.47749999999999998</v>
      </c>
      <c r="O1139" s="92">
        <v>1.4126000000000001</v>
      </c>
      <c r="Q1139" s="92">
        <v>1.4427000000000001</v>
      </c>
      <c r="R1139" s="92">
        <v>3.3613</v>
      </c>
      <c r="AA1139" s="92">
        <v>0.38840000000000002</v>
      </c>
      <c r="AB1139" s="92">
        <v>1.2338</v>
      </c>
      <c r="AC1139" s="92">
        <v>2.5682999999999998</v>
      </c>
      <c r="AD1139" s="92">
        <v>6.0880999999999998</v>
      </c>
      <c r="AH1139" s="92">
        <v>0.45219999999999999</v>
      </c>
      <c r="AI1139" s="92">
        <v>1.3532</v>
      </c>
      <c r="AK1139" s="92">
        <v>0.49609999999999999</v>
      </c>
      <c r="AL1139" s="92">
        <v>1.4508000000000001</v>
      </c>
      <c r="AN1139" s="92">
        <v>0.43680000000000002</v>
      </c>
      <c r="AO1139" s="92">
        <v>1.3323</v>
      </c>
      <c r="AP1139" s="92">
        <v>3.1785999999999999</v>
      </c>
      <c r="AQ1139" s="92">
        <v>1.351</v>
      </c>
      <c r="AR1139" s="92">
        <v>3.1844999999999999</v>
      </c>
      <c r="AX1139" s="92">
        <v>2.4817</v>
      </c>
      <c r="AY1139" s="92">
        <v>3.1215999999999999</v>
      </c>
      <c r="BA1139" s="92">
        <v>6.5640000000000001</v>
      </c>
    </row>
    <row r="1140" spans="1:53">
      <c r="A1140" s="92">
        <v>0.44030000000000002</v>
      </c>
      <c r="B1140" s="92">
        <v>1.3306</v>
      </c>
      <c r="D1140" s="92">
        <v>6.4227999999999996</v>
      </c>
      <c r="H1140" s="92">
        <v>0.49909999999999999</v>
      </c>
      <c r="I1140" s="92">
        <v>1.4429000000000001</v>
      </c>
      <c r="K1140" s="92">
        <v>0.56489999999999996</v>
      </c>
      <c r="L1140" s="92">
        <v>1.5858000000000001</v>
      </c>
      <c r="M1140" s="92">
        <v>4.0693000000000001</v>
      </c>
      <c r="N1140" s="92">
        <v>0.4778</v>
      </c>
      <c r="O1140" s="92">
        <v>1.4132</v>
      </c>
      <c r="Q1140" s="92">
        <v>1.4433</v>
      </c>
      <c r="R1140" s="92">
        <v>3.3624999999999998</v>
      </c>
      <c r="AA1140" s="92">
        <v>0.38869999999999999</v>
      </c>
      <c r="AB1140" s="92">
        <v>1.2343999999999999</v>
      </c>
      <c r="AC1140" s="92">
        <v>2.5693000000000001</v>
      </c>
      <c r="AD1140" s="92">
        <v>6.0902000000000003</v>
      </c>
      <c r="AH1140" s="92">
        <v>0.45250000000000001</v>
      </c>
      <c r="AI1140" s="92">
        <v>1.3537999999999999</v>
      </c>
      <c r="AK1140" s="92">
        <v>0.4965</v>
      </c>
      <c r="AL1140" s="92">
        <v>1.4514</v>
      </c>
      <c r="AN1140" s="92">
        <v>0.43709999999999999</v>
      </c>
      <c r="AO1140" s="92">
        <v>1.3329</v>
      </c>
      <c r="AP1140" s="92">
        <v>3.1798000000000002</v>
      </c>
      <c r="AQ1140" s="92">
        <v>1.3514999999999999</v>
      </c>
      <c r="AR1140" s="92">
        <v>3.1857000000000002</v>
      </c>
      <c r="AX1140" s="92">
        <v>2.4828000000000001</v>
      </c>
      <c r="AY1140" s="92">
        <v>3.1230000000000002</v>
      </c>
      <c r="BA1140" s="92">
        <v>6.5670000000000002</v>
      </c>
    </row>
    <row r="1141" spans="1:53">
      <c r="A1141" s="92">
        <v>0.44059999999999999</v>
      </c>
      <c r="B1141" s="92">
        <v>1.3311999999999999</v>
      </c>
      <c r="D1141" s="92">
        <v>6.4250999999999996</v>
      </c>
      <c r="H1141" s="92">
        <v>0.49940000000000001</v>
      </c>
      <c r="I1141" s="92">
        <v>1.4436</v>
      </c>
      <c r="K1141" s="92">
        <v>0.56520000000000004</v>
      </c>
      <c r="L1141" s="92">
        <v>1.5865</v>
      </c>
      <c r="M1141" s="92">
        <v>4.0707000000000004</v>
      </c>
      <c r="N1141" s="92">
        <v>0.47810000000000002</v>
      </c>
      <c r="O1141" s="92">
        <v>1.4137999999999999</v>
      </c>
      <c r="Q1141" s="92">
        <v>1.4439</v>
      </c>
      <c r="R1141" s="92">
        <v>3.3637000000000001</v>
      </c>
      <c r="AA1141" s="92">
        <v>0.38890000000000002</v>
      </c>
      <c r="AB1141" s="92">
        <v>1.2349000000000001</v>
      </c>
      <c r="AC1141" s="92">
        <v>2.5703999999999998</v>
      </c>
      <c r="AD1141" s="92">
        <v>6.0922999999999998</v>
      </c>
      <c r="AH1141" s="92">
        <v>0.45279999999999998</v>
      </c>
      <c r="AI1141" s="92">
        <v>1.3544</v>
      </c>
      <c r="AK1141" s="92">
        <v>0.49680000000000002</v>
      </c>
      <c r="AL1141" s="92">
        <v>1.4520999999999999</v>
      </c>
      <c r="AN1141" s="92">
        <v>0.43730000000000002</v>
      </c>
      <c r="AO1141" s="92">
        <v>1.3334999999999999</v>
      </c>
      <c r="AP1141" s="92">
        <v>3.181</v>
      </c>
      <c r="AQ1141" s="92">
        <v>1.3521000000000001</v>
      </c>
      <c r="AR1141" s="92">
        <v>3.1867999999999999</v>
      </c>
      <c r="AX1141" s="92">
        <v>2.484</v>
      </c>
      <c r="AY1141" s="92">
        <v>3.1242999999999999</v>
      </c>
      <c r="BA1141" s="92">
        <v>6.5698999999999996</v>
      </c>
    </row>
    <row r="1142" spans="1:53">
      <c r="A1142" s="92">
        <v>0.44090000000000001</v>
      </c>
      <c r="B1142" s="92">
        <v>1.3317000000000001</v>
      </c>
      <c r="D1142" s="92">
        <v>6.4273999999999996</v>
      </c>
      <c r="H1142" s="92">
        <v>0.49969999999999998</v>
      </c>
      <c r="I1142" s="92">
        <v>1.4441999999999999</v>
      </c>
      <c r="K1142" s="92">
        <v>0.56559999999999999</v>
      </c>
      <c r="L1142" s="92">
        <v>1.5871999999999999</v>
      </c>
      <c r="M1142" s="92">
        <v>4.0721999999999996</v>
      </c>
      <c r="N1142" s="92">
        <v>0.47839999999999999</v>
      </c>
      <c r="O1142" s="92">
        <v>1.4144000000000001</v>
      </c>
      <c r="Q1142" s="92">
        <v>1.4444999999999999</v>
      </c>
      <c r="R1142" s="92">
        <v>3.3649</v>
      </c>
      <c r="AA1142" s="92">
        <v>0.38919999999999999</v>
      </c>
      <c r="AB1142" s="92">
        <v>1.2354000000000001</v>
      </c>
      <c r="AC1142" s="92">
        <v>2.5714000000000001</v>
      </c>
      <c r="AD1142" s="92">
        <v>6.0942999999999996</v>
      </c>
      <c r="AH1142" s="92">
        <v>0.4531</v>
      </c>
      <c r="AI1142" s="92">
        <v>1.355</v>
      </c>
      <c r="AK1142" s="92">
        <v>0.49709999999999999</v>
      </c>
      <c r="AL1142" s="92">
        <v>1.4528000000000001</v>
      </c>
      <c r="AN1142" s="92">
        <v>0.43759999999999999</v>
      </c>
      <c r="AO1142" s="92">
        <v>1.3341000000000001</v>
      </c>
      <c r="AP1142" s="92">
        <v>3.1821999999999999</v>
      </c>
      <c r="AQ1142" s="92">
        <v>1.3527</v>
      </c>
      <c r="AR1142" s="92">
        <v>3.1880000000000002</v>
      </c>
      <c r="AX1142" s="92">
        <v>2.4851000000000001</v>
      </c>
      <c r="AY1142" s="92">
        <v>3.1255999999999999</v>
      </c>
      <c r="BA1142" s="92">
        <v>6.5728999999999997</v>
      </c>
    </row>
    <row r="1143" spans="1:53">
      <c r="A1143" s="92">
        <v>0.44109999999999999</v>
      </c>
      <c r="B1143" s="92">
        <v>1.3323</v>
      </c>
      <c r="D1143" s="92">
        <v>6.4297000000000004</v>
      </c>
      <c r="H1143" s="92">
        <v>0.5</v>
      </c>
      <c r="I1143" s="92">
        <v>1.4448000000000001</v>
      </c>
      <c r="K1143" s="92">
        <v>0.56599999999999995</v>
      </c>
      <c r="L1143" s="92">
        <v>1.5880000000000001</v>
      </c>
      <c r="M1143" s="92">
        <v>4.0735999999999999</v>
      </c>
      <c r="N1143" s="92">
        <v>0.47870000000000001</v>
      </c>
      <c r="O1143" s="92">
        <v>1.415</v>
      </c>
      <c r="Q1143" s="92">
        <v>1.4451000000000001</v>
      </c>
      <c r="R1143" s="92">
        <v>3.3660999999999999</v>
      </c>
      <c r="AA1143" s="92">
        <v>0.38940000000000002</v>
      </c>
      <c r="AB1143" s="92">
        <v>1.2359</v>
      </c>
      <c r="AC1143" s="92">
        <v>2.5724</v>
      </c>
      <c r="AD1143" s="92">
        <v>6.0964</v>
      </c>
      <c r="AH1143" s="92">
        <v>0.45340000000000003</v>
      </c>
      <c r="AI1143" s="92">
        <v>1.3555999999999999</v>
      </c>
      <c r="AK1143" s="92">
        <v>0.49740000000000001</v>
      </c>
      <c r="AL1143" s="92">
        <v>1.4534</v>
      </c>
      <c r="AN1143" s="92">
        <v>0.43790000000000001</v>
      </c>
      <c r="AO1143" s="92">
        <v>1.3347</v>
      </c>
      <c r="AP1143" s="92">
        <v>3.1833</v>
      </c>
      <c r="AQ1143" s="92">
        <v>1.3532</v>
      </c>
      <c r="AR1143" s="92">
        <v>3.1890999999999998</v>
      </c>
      <c r="AX1143" s="92">
        <v>2.4863</v>
      </c>
      <c r="AY1143" s="92">
        <v>3.1269</v>
      </c>
      <c r="BA1143" s="92">
        <v>6.5758000000000001</v>
      </c>
    </row>
    <row r="1144" spans="1:53">
      <c r="A1144" s="92">
        <v>0.44140000000000001</v>
      </c>
      <c r="B1144" s="92">
        <v>1.3329</v>
      </c>
      <c r="D1144" s="92">
        <v>6.4320000000000004</v>
      </c>
      <c r="H1144" s="92">
        <v>0.50039999999999996</v>
      </c>
      <c r="I1144" s="92">
        <v>1.4455</v>
      </c>
      <c r="K1144" s="92">
        <v>0.56630000000000003</v>
      </c>
      <c r="L1144" s="92">
        <v>1.5887</v>
      </c>
      <c r="M1144" s="92">
        <v>4.0750999999999999</v>
      </c>
      <c r="N1144" s="92">
        <v>0.47899999999999998</v>
      </c>
      <c r="O1144" s="92">
        <v>1.4157</v>
      </c>
      <c r="Q1144" s="92">
        <v>1.4457</v>
      </c>
      <c r="R1144" s="92">
        <v>3.3673999999999999</v>
      </c>
      <c r="AA1144" s="92">
        <v>0.38969999999999999</v>
      </c>
      <c r="AB1144" s="92">
        <v>1.2363999999999999</v>
      </c>
      <c r="AC1144" s="92">
        <v>2.5735000000000001</v>
      </c>
      <c r="AD1144" s="92">
        <v>6.0984999999999996</v>
      </c>
      <c r="AH1144" s="92">
        <v>0.4536</v>
      </c>
      <c r="AI1144" s="92">
        <v>1.3562000000000001</v>
      </c>
      <c r="AK1144" s="92">
        <v>0.49769999999999998</v>
      </c>
      <c r="AL1144" s="92">
        <v>1.4540999999999999</v>
      </c>
      <c r="AN1144" s="92">
        <v>0.43819999999999998</v>
      </c>
      <c r="AO1144" s="92">
        <v>1.3352999999999999</v>
      </c>
      <c r="AP1144" s="92">
        <v>3.1844999999999999</v>
      </c>
      <c r="AQ1144" s="92">
        <v>1.3537999999999999</v>
      </c>
      <c r="AR1144" s="92">
        <v>3.1903000000000001</v>
      </c>
      <c r="AX1144" s="92">
        <v>2.4874000000000001</v>
      </c>
      <c r="AY1144" s="92">
        <v>3.1282999999999999</v>
      </c>
      <c r="BA1144" s="92">
        <v>6.5788000000000002</v>
      </c>
    </row>
    <row r="1145" spans="1:53">
      <c r="A1145" s="92">
        <v>0.44169999999999998</v>
      </c>
      <c r="B1145" s="92">
        <v>1.3333999999999999</v>
      </c>
      <c r="D1145" s="92">
        <v>6.4343000000000004</v>
      </c>
      <c r="H1145" s="92">
        <v>0.50070000000000003</v>
      </c>
      <c r="I1145" s="92">
        <v>1.4460999999999999</v>
      </c>
      <c r="K1145" s="92">
        <v>0.56669999999999998</v>
      </c>
      <c r="L1145" s="92">
        <v>1.5894999999999999</v>
      </c>
      <c r="M1145" s="92">
        <v>4.0766</v>
      </c>
      <c r="N1145" s="92">
        <v>0.4793</v>
      </c>
      <c r="O1145" s="92">
        <v>1.4162999999999999</v>
      </c>
      <c r="Q1145" s="92">
        <v>1.4462999999999999</v>
      </c>
      <c r="R1145" s="92">
        <v>3.3685999999999998</v>
      </c>
      <c r="AA1145" s="92">
        <v>0.39</v>
      </c>
      <c r="AB1145" s="92">
        <v>1.2370000000000001</v>
      </c>
      <c r="AC1145" s="92">
        <v>2.5745</v>
      </c>
      <c r="AD1145" s="92">
        <v>6.1006</v>
      </c>
      <c r="AH1145" s="92">
        <v>0.45390000000000003</v>
      </c>
      <c r="AI1145" s="92">
        <v>1.3568</v>
      </c>
      <c r="AK1145" s="92">
        <v>0.49809999999999999</v>
      </c>
      <c r="AL1145" s="92">
        <v>1.4548000000000001</v>
      </c>
      <c r="AN1145" s="92">
        <v>0.4385</v>
      </c>
      <c r="AO1145" s="92">
        <v>1.3359000000000001</v>
      </c>
      <c r="AP1145" s="92">
        <v>3.1857000000000002</v>
      </c>
      <c r="AQ1145" s="92">
        <v>1.3544</v>
      </c>
      <c r="AR1145" s="92">
        <v>3.1913999999999998</v>
      </c>
      <c r="AX1145" s="92">
        <v>2.4885999999999999</v>
      </c>
      <c r="AY1145" s="92">
        <v>3.1295999999999999</v>
      </c>
      <c r="BA1145" s="92">
        <v>6.5816999999999997</v>
      </c>
    </row>
    <row r="1146" spans="1:53">
      <c r="A1146" s="92">
        <v>0.442</v>
      </c>
      <c r="B1146" s="92">
        <v>1.3340000000000001</v>
      </c>
      <c r="D1146" s="92">
        <v>6.4366000000000003</v>
      </c>
      <c r="H1146" s="92">
        <v>0.501</v>
      </c>
      <c r="I1146" s="92">
        <v>1.4467000000000001</v>
      </c>
      <c r="K1146" s="92">
        <v>0.56710000000000005</v>
      </c>
      <c r="L1146" s="92">
        <v>1.5902000000000001</v>
      </c>
      <c r="M1146" s="92">
        <v>4.0780000000000003</v>
      </c>
      <c r="N1146" s="92">
        <v>0.47970000000000002</v>
      </c>
      <c r="O1146" s="92">
        <v>1.4169</v>
      </c>
      <c r="Q1146" s="92">
        <v>1.4469000000000001</v>
      </c>
      <c r="R1146" s="92">
        <v>3.3698000000000001</v>
      </c>
      <c r="AA1146" s="92">
        <v>0.39019999999999999</v>
      </c>
      <c r="AB1146" s="92">
        <v>1.2375</v>
      </c>
      <c r="AC1146" s="92">
        <v>2.5756000000000001</v>
      </c>
      <c r="AD1146" s="92">
        <v>6.1026999999999996</v>
      </c>
      <c r="AH1146" s="92">
        <v>0.45419999999999999</v>
      </c>
      <c r="AI1146" s="92">
        <v>1.3573999999999999</v>
      </c>
      <c r="AK1146" s="92">
        <v>0.49840000000000001</v>
      </c>
      <c r="AL1146" s="92">
        <v>1.4554</v>
      </c>
      <c r="AN1146" s="92">
        <v>0.43880000000000002</v>
      </c>
      <c r="AO1146" s="92">
        <v>1.3365</v>
      </c>
      <c r="AP1146" s="92">
        <v>3.1869000000000001</v>
      </c>
      <c r="AQ1146" s="92">
        <v>1.3549</v>
      </c>
      <c r="AR1146" s="92">
        <v>3.1926000000000001</v>
      </c>
      <c r="AX1146" s="92">
        <v>2.4897999999999998</v>
      </c>
      <c r="AY1146" s="92">
        <v>3.1309</v>
      </c>
      <c r="BA1146" s="92">
        <v>6.5846999999999998</v>
      </c>
    </row>
    <row r="1147" spans="1:53">
      <c r="A1147" s="92">
        <v>0.44230000000000003</v>
      </c>
      <c r="B1147" s="92">
        <v>1.3346</v>
      </c>
      <c r="D1147" s="92">
        <v>6.4389000000000003</v>
      </c>
      <c r="H1147" s="92">
        <v>0.50129999999999997</v>
      </c>
      <c r="I1147" s="92">
        <v>1.4474</v>
      </c>
      <c r="K1147" s="92">
        <v>0.56740000000000002</v>
      </c>
      <c r="L1147" s="92">
        <v>1.5909</v>
      </c>
      <c r="M1147" s="92">
        <v>4.0795000000000003</v>
      </c>
      <c r="N1147" s="92">
        <v>0.48</v>
      </c>
      <c r="O1147" s="92">
        <v>1.4175</v>
      </c>
      <c r="Q1147" s="92">
        <v>1.4475</v>
      </c>
      <c r="R1147" s="92">
        <v>3.371</v>
      </c>
      <c r="AA1147" s="92">
        <v>0.39050000000000001</v>
      </c>
      <c r="AB1147" s="92">
        <v>1.238</v>
      </c>
      <c r="AC1147" s="92">
        <v>2.5766</v>
      </c>
      <c r="AD1147" s="92">
        <v>6.1048</v>
      </c>
      <c r="AH1147" s="92">
        <v>0.45450000000000002</v>
      </c>
      <c r="AI1147" s="92">
        <v>1.3580000000000001</v>
      </c>
      <c r="AK1147" s="92">
        <v>0.49869999999999998</v>
      </c>
      <c r="AL1147" s="92">
        <v>1.4560999999999999</v>
      </c>
      <c r="AN1147" s="92">
        <v>0.43909999999999999</v>
      </c>
      <c r="AO1147" s="92">
        <v>1.3371</v>
      </c>
      <c r="AP1147" s="92">
        <v>3.1880999999999999</v>
      </c>
      <c r="AQ1147" s="92">
        <v>1.3554999999999999</v>
      </c>
      <c r="AR1147" s="92">
        <v>3.1938</v>
      </c>
      <c r="AX1147" s="92">
        <v>2.4908999999999999</v>
      </c>
      <c r="AY1147" s="92">
        <v>3.1322999999999999</v>
      </c>
      <c r="BA1147" s="92">
        <v>6.5876999999999999</v>
      </c>
    </row>
    <row r="1148" spans="1:53">
      <c r="A1148" s="92">
        <v>0.4425</v>
      </c>
      <c r="B1148" s="92">
        <v>1.3351</v>
      </c>
      <c r="D1148" s="92">
        <v>6.4412000000000003</v>
      </c>
      <c r="H1148" s="92">
        <v>0.50160000000000005</v>
      </c>
      <c r="I1148" s="92">
        <v>1.448</v>
      </c>
      <c r="K1148" s="92">
        <v>0.56779999999999997</v>
      </c>
      <c r="L1148" s="92">
        <v>1.5916999999999999</v>
      </c>
      <c r="M1148" s="92">
        <v>4.0808999999999997</v>
      </c>
      <c r="N1148" s="92">
        <v>0.4803</v>
      </c>
      <c r="O1148" s="92">
        <v>1.4181999999999999</v>
      </c>
      <c r="Q1148" s="92">
        <v>1.4480999999999999</v>
      </c>
      <c r="R1148" s="92">
        <v>3.3721999999999999</v>
      </c>
      <c r="AA1148" s="92">
        <v>0.39069999999999999</v>
      </c>
      <c r="AB1148" s="92">
        <v>1.2384999999999999</v>
      </c>
      <c r="AC1148" s="92">
        <v>2.5777000000000001</v>
      </c>
      <c r="AD1148" s="92">
        <v>6.1069000000000004</v>
      </c>
      <c r="AH1148" s="92">
        <v>0.45479999999999998</v>
      </c>
      <c r="AI1148" s="92">
        <v>1.3587</v>
      </c>
      <c r="AK1148" s="92">
        <v>0.499</v>
      </c>
      <c r="AL1148" s="92">
        <v>1.4568000000000001</v>
      </c>
      <c r="AN1148" s="92">
        <v>0.43940000000000001</v>
      </c>
      <c r="AO1148" s="92">
        <v>1.3376999999999999</v>
      </c>
      <c r="AP1148" s="92">
        <v>3.1892999999999998</v>
      </c>
      <c r="AQ1148" s="92">
        <v>1.3561000000000001</v>
      </c>
      <c r="AR1148" s="92">
        <v>3.1949000000000001</v>
      </c>
      <c r="AX1148" s="92">
        <v>2.4921000000000002</v>
      </c>
      <c r="AY1148" s="92">
        <v>3.1335999999999999</v>
      </c>
      <c r="BA1148" s="92">
        <v>6.5906000000000002</v>
      </c>
    </row>
    <row r="1149" spans="1:53">
      <c r="A1149" s="92">
        <v>0.44280000000000003</v>
      </c>
      <c r="B1149" s="92">
        <v>1.3357000000000001</v>
      </c>
      <c r="D1149" s="92">
        <v>6.4435000000000002</v>
      </c>
      <c r="H1149" s="92">
        <v>0.50190000000000001</v>
      </c>
      <c r="I1149" s="92">
        <v>1.4487000000000001</v>
      </c>
      <c r="K1149" s="92">
        <v>0.56820000000000004</v>
      </c>
      <c r="L1149" s="92">
        <v>1.5924</v>
      </c>
      <c r="M1149" s="92">
        <v>4.0823999999999998</v>
      </c>
      <c r="N1149" s="92">
        <v>0.48060000000000003</v>
      </c>
      <c r="O1149" s="92">
        <v>1.4188000000000001</v>
      </c>
      <c r="Q1149" s="92">
        <v>1.4487000000000001</v>
      </c>
      <c r="R1149" s="92">
        <v>3.3734999999999999</v>
      </c>
      <c r="AA1149" s="92">
        <v>0.39100000000000001</v>
      </c>
      <c r="AB1149" s="92">
        <v>1.2390000000000001</v>
      </c>
      <c r="AC1149" s="92">
        <v>2.5787</v>
      </c>
      <c r="AD1149" s="92">
        <v>6.109</v>
      </c>
      <c r="AH1149" s="92">
        <v>0.4551</v>
      </c>
      <c r="AI1149" s="92">
        <v>1.3593</v>
      </c>
      <c r="AK1149" s="92">
        <v>0.49940000000000001</v>
      </c>
      <c r="AL1149" s="92">
        <v>1.4574</v>
      </c>
      <c r="AN1149" s="92">
        <v>0.43969999999999998</v>
      </c>
      <c r="AO1149" s="92">
        <v>1.3383</v>
      </c>
      <c r="AP1149" s="92">
        <v>3.1905000000000001</v>
      </c>
      <c r="AQ1149" s="92">
        <v>1.3566</v>
      </c>
      <c r="AR1149" s="92">
        <v>3.1960999999999999</v>
      </c>
      <c r="AX1149" s="92">
        <v>2.4933000000000001</v>
      </c>
      <c r="AY1149" s="92">
        <v>3.1349</v>
      </c>
      <c r="BA1149" s="92">
        <v>6.5936000000000003</v>
      </c>
    </row>
    <row r="1150" spans="1:53">
      <c r="A1150" s="92">
        <v>0.44309999999999999</v>
      </c>
      <c r="B1150" s="92">
        <v>1.3363</v>
      </c>
      <c r="D1150" s="92">
        <v>6.4459</v>
      </c>
      <c r="H1150" s="92">
        <v>0.50219999999999998</v>
      </c>
      <c r="I1150" s="92">
        <v>1.4493</v>
      </c>
      <c r="K1150" s="92">
        <v>0.56850000000000001</v>
      </c>
      <c r="L1150" s="92">
        <v>1.5931999999999999</v>
      </c>
      <c r="M1150" s="92">
        <v>4.0838999999999999</v>
      </c>
      <c r="N1150" s="92">
        <v>0.48089999999999999</v>
      </c>
      <c r="O1150" s="92">
        <v>1.4194</v>
      </c>
      <c r="Q1150" s="92">
        <v>1.4493</v>
      </c>
      <c r="R1150" s="92">
        <v>3.3746999999999998</v>
      </c>
      <c r="AA1150" s="92">
        <v>0.39119999999999999</v>
      </c>
      <c r="AB1150" s="92">
        <v>1.2396</v>
      </c>
      <c r="AC1150" s="92">
        <v>2.5798000000000001</v>
      </c>
      <c r="AD1150" s="92">
        <v>6.1111000000000004</v>
      </c>
      <c r="AH1150" s="92">
        <v>0.45540000000000003</v>
      </c>
      <c r="AI1150" s="92">
        <v>1.3599000000000001</v>
      </c>
      <c r="AK1150" s="92">
        <v>0.49969999999999998</v>
      </c>
      <c r="AL1150" s="92">
        <v>1.4581</v>
      </c>
      <c r="AN1150" s="92">
        <v>0.44</v>
      </c>
      <c r="AO1150" s="92">
        <v>1.3389</v>
      </c>
      <c r="AP1150" s="92">
        <v>3.1917</v>
      </c>
      <c r="AQ1150" s="92">
        <v>1.3572</v>
      </c>
      <c r="AR1150" s="92">
        <v>3.1972</v>
      </c>
      <c r="AX1150" s="92">
        <v>2.4944000000000002</v>
      </c>
      <c r="AY1150" s="92">
        <v>3.1362999999999999</v>
      </c>
      <c r="BA1150" s="92">
        <v>6.5965999999999996</v>
      </c>
    </row>
    <row r="1151" spans="1:53">
      <c r="A1151" s="92">
        <v>0.44340000000000002</v>
      </c>
      <c r="B1151" s="92">
        <v>1.3369</v>
      </c>
      <c r="D1151" s="92">
        <v>6.4481999999999999</v>
      </c>
      <c r="H1151" s="92">
        <v>0.50249999999999995</v>
      </c>
      <c r="I1151" s="92">
        <v>1.4499</v>
      </c>
      <c r="K1151" s="92">
        <v>0.56889999999999996</v>
      </c>
      <c r="L1151" s="92">
        <v>1.5939000000000001</v>
      </c>
      <c r="M1151" s="92">
        <v>4.0853000000000002</v>
      </c>
      <c r="N1151" s="92">
        <v>0.48120000000000002</v>
      </c>
      <c r="O1151" s="92">
        <v>1.42</v>
      </c>
      <c r="Q1151" s="92">
        <v>1.45</v>
      </c>
      <c r="R1151" s="92">
        <v>3.3759000000000001</v>
      </c>
      <c r="AA1151" s="92">
        <v>0.39150000000000001</v>
      </c>
      <c r="AB1151" s="92">
        <v>1.2401</v>
      </c>
      <c r="AC1151" s="92">
        <v>2.5808</v>
      </c>
      <c r="AD1151" s="92">
        <v>6.1132999999999997</v>
      </c>
      <c r="AH1151" s="92">
        <v>0.45569999999999999</v>
      </c>
      <c r="AI1151" s="92">
        <v>1.3605</v>
      </c>
      <c r="AK1151" s="92">
        <v>0.5</v>
      </c>
      <c r="AL1151" s="92">
        <v>1.4588000000000001</v>
      </c>
      <c r="AN1151" s="92">
        <v>0.44030000000000002</v>
      </c>
      <c r="AO1151" s="92">
        <v>1.3394999999999999</v>
      </c>
      <c r="AP1151" s="92">
        <v>3.1928999999999998</v>
      </c>
      <c r="AQ1151" s="92">
        <v>1.3577999999999999</v>
      </c>
      <c r="AR1151" s="92">
        <v>3.1983999999999999</v>
      </c>
      <c r="AX1151" s="92">
        <v>2.4956</v>
      </c>
      <c r="AY1151" s="92">
        <v>3.1375999999999999</v>
      </c>
      <c r="BA1151" s="92">
        <v>6.5995999999999997</v>
      </c>
    </row>
    <row r="1152" spans="1:53">
      <c r="A1152" s="92">
        <v>0.44359999999999999</v>
      </c>
      <c r="B1152" s="92">
        <v>1.3373999999999999</v>
      </c>
      <c r="D1152" s="92">
        <v>6.4504999999999999</v>
      </c>
      <c r="H1152" s="92">
        <v>0.50280000000000002</v>
      </c>
      <c r="I1152" s="92">
        <v>1.4505999999999999</v>
      </c>
      <c r="K1152" s="92">
        <v>0.56930000000000003</v>
      </c>
      <c r="L1152" s="92">
        <v>1.5947</v>
      </c>
      <c r="M1152" s="92">
        <v>4.0868000000000002</v>
      </c>
      <c r="N1152" s="92">
        <v>0.48149999999999998</v>
      </c>
      <c r="O1152" s="92">
        <v>1.4207000000000001</v>
      </c>
      <c r="Q1152" s="92">
        <v>1.4505999999999999</v>
      </c>
      <c r="R1152" s="92">
        <v>3.3771</v>
      </c>
      <c r="AA1152" s="92">
        <v>0.39169999999999999</v>
      </c>
      <c r="AB1152" s="92">
        <v>1.2405999999999999</v>
      </c>
      <c r="AC1152" s="92">
        <v>2.5819000000000001</v>
      </c>
      <c r="AD1152" s="92">
        <v>6.1154000000000002</v>
      </c>
      <c r="AH1152" s="92">
        <v>0.45600000000000002</v>
      </c>
      <c r="AI1152" s="92">
        <v>1.3611</v>
      </c>
      <c r="AK1152" s="92">
        <v>0.50039999999999996</v>
      </c>
      <c r="AL1152" s="92">
        <v>1.4594</v>
      </c>
      <c r="AN1152" s="92">
        <v>0.44059999999999999</v>
      </c>
      <c r="AO1152" s="92">
        <v>1.3402000000000001</v>
      </c>
      <c r="AP1152" s="92">
        <v>3.1941000000000002</v>
      </c>
      <c r="AQ1152" s="92">
        <v>1.3584000000000001</v>
      </c>
      <c r="AR1152" s="92">
        <v>3.1996000000000002</v>
      </c>
      <c r="AX1152" s="92">
        <v>2.4967999999999999</v>
      </c>
      <c r="AY1152" s="92">
        <v>3.1389</v>
      </c>
      <c r="BA1152" s="92">
        <v>7.0026000000000002</v>
      </c>
    </row>
    <row r="1153" spans="1:53">
      <c r="A1153" s="92">
        <v>0.44390000000000002</v>
      </c>
      <c r="B1153" s="92">
        <v>1.3380000000000001</v>
      </c>
      <c r="D1153" s="92">
        <v>6.4527999999999999</v>
      </c>
      <c r="H1153" s="92">
        <v>0.50309999999999999</v>
      </c>
      <c r="I1153" s="92">
        <v>1.4512</v>
      </c>
      <c r="K1153" s="92">
        <v>0.56969999999999998</v>
      </c>
      <c r="L1153" s="92">
        <v>1.5953999999999999</v>
      </c>
      <c r="M1153" s="92">
        <v>4.0883000000000003</v>
      </c>
      <c r="N1153" s="92">
        <v>0.48180000000000001</v>
      </c>
      <c r="O1153" s="92">
        <v>1.4213</v>
      </c>
      <c r="Q1153" s="92">
        <v>1.4512</v>
      </c>
      <c r="R1153" s="92">
        <v>3.3784000000000001</v>
      </c>
      <c r="AA1153" s="92">
        <v>0.39200000000000002</v>
      </c>
      <c r="AB1153" s="92">
        <v>1.2411000000000001</v>
      </c>
      <c r="AC1153" s="92">
        <v>2.5829</v>
      </c>
      <c r="AD1153" s="92">
        <v>6.1174999999999997</v>
      </c>
      <c r="AH1153" s="92">
        <v>0.45629999999999998</v>
      </c>
      <c r="AI1153" s="92">
        <v>1.3616999999999999</v>
      </c>
      <c r="AK1153" s="92">
        <v>0.50070000000000003</v>
      </c>
      <c r="AL1153" s="92">
        <v>1.4601</v>
      </c>
      <c r="AN1153" s="92">
        <v>0.44090000000000001</v>
      </c>
      <c r="AO1153" s="92">
        <v>1.3408</v>
      </c>
      <c r="AP1153" s="92">
        <v>3.1953</v>
      </c>
      <c r="AQ1153" s="92">
        <v>1.3589</v>
      </c>
      <c r="AR1153" s="92">
        <v>3.2008000000000001</v>
      </c>
      <c r="AX1153" s="92">
        <v>2.4980000000000002</v>
      </c>
      <c r="AY1153" s="92">
        <v>3.1402999999999999</v>
      </c>
      <c r="BA1153" s="92">
        <v>7.0056000000000003</v>
      </c>
    </row>
    <row r="1154" spans="1:53">
      <c r="A1154" s="92">
        <v>0.44419999999999998</v>
      </c>
      <c r="B1154" s="92">
        <v>1.3386</v>
      </c>
      <c r="D1154" s="92">
        <v>6.4551999999999996</v>
      </c>
      <c r="H1154" s="92">
        <v>0.50339999999999996</v>
      </c>
      <c r="I1154" s="92">
        <v>1.4519</v>
      </c>
      <c r="K1154" s="92">
        <v>0.56999999999999995</v>
      </c>
      <c r="L1154" s="92">
        <v>1.5962000000000001</v>
      </c>
      <c r="M1154" s="92">
        <v>4.0898000000000003</v>
      </c>
      <c r="N1154" s="92">
        <v>0.48209999999999997</v>
      </c>
      <c r="O1154" s="92">
        <v>1.4218999999999999</v>
      </c>
      <c r="Q1154" s="92">
        <v>1.4518</v>
      </c>
      <c r="R1154" s="92">
        <v>3.3795999999999999</v>
      </c>
      <c r="AA1154" s="92">
        <v>0.39219999999999999</v>
      </c>
      <c r="AB1154" s="92">
        <v>1.2417</v>
      </c>
      <c r="AC1154" s="92">
        <v>2.5840000000000001</v>
      </c>
      <c r="AD1154" s="92">
        <v>6.1196000000000002</v>
      </c>
      <c r="AH1154" s="92">
        <v>0.45650000000000002</v>
      </c>
      <c r="AI1154" s="92">
        <v>1.3623000000000001</v>
      </c>
      <c r="AK1154" s="92">
        <v>0.501</v>
      </c>
      <c r="AL1154" s="92">
        <v>1.4608000000000001</v>
      </c>
      <c r="AN1154" s="92">
        <v>0.44119999999999998</v>
      </c>
      <c r="AO1154" s="92">
        <v>1.3413999999999999</v>
      </c>
      <c r="AP1154" s="92">
        <v>3.1966000000000001</v>
      </c>
      <c r="AQ1154" s="92">
        <v>1.3594999999999999</v>
      </c>
      <c r="AR1154" s="92">
        <v>3.2019000000000002</v>
      </c>
      <c r="AX1154" s="92">
        <v>2.4990999999999999</v>
      </c>
      <c r="AY1154" s="92">
        <v>3.1415999999999999</v>
      </c>
      <c r="BA1154" s="92">
        <v>7.0086000000000004</v>
      </c>
    </row>
    <row r="1155" spans="1:53">
      <c r="A1155" s="92">
        <v>0.44450000000000001</v>
      </c>
      <c r="B1155" s="92">
        <v>1.3391999999999999</v>
      </c>
      <c r="D1155" s="92">
        <v>6.4574999999999996</v>
      </c>
      <c r="H1155" s="92">
        <v>0.50370000000000004</v>
      </c>
      <c r="I1155" s="92">
        <v>1.4524999999999999</v>
      </c>
      <c r="K1155" s="92">
        <v>0.57040000000000002</v>
      </c>
      <c r="L1155" s="92">
        <v>1.5969</v>
      </c>
      <c r="M1155" s="92">
        <v>4.0913000000000004</v>
      </c>
      <c r="N1155" s="92">
        <v>0.48249999999999998</v>
      </c>
      <c r="O1155" s="92">
        <v>1.4225000000000001</v>
      </c>
      <c r="Q1155" s="92">
        <v>1.4523999999999999</v>
      </c>
      <c r="R1155" s="92">
        <v>3.3807999999999998</v>
      </c>
      <c r="AA1155" s="92">
        <v>0.39250000000000002</v>
      </c>
      <c r="AB1155" s="92">
        <v>1.2422</v>
      </c>
      <c r="AC1155" s="92">
        <v>2.585</v>
      </c>
      <c r="AD1155" s="92">
        <v>6.1216999999999997</v>
      </c>
      <c r="AH1155" s="92">
        <v>0.45679999999999998</v>
      </c>
      <c r="AI1155" s="92">
        <v>1.3629</v>
      </c>
      <c r="AK1155" s="92">
        <v>0.50129999999999997</v>
      </c>
      <c r="AL1155" s="92">
        <v>1.4615</v>
      </c>
      <c r="AN1155" s="92">
        <v>0.4415</v>
      </c>
      <c r="AO1155" s="92">
        <v>1.3420000000000001</v>
      </c>
      <c r="AP1155" s="92">
        <v>3.1978</v>
      </c>
      <c r="AQ1155" s="92">
        <v>1.3601000000000001</v>
      </c>
      <c r="AR1155" s="92">
        <v>3.2031000000000001</v>
      </c>
      <c r="AX1155" s="92">
        <v>2.5003000000000002</v>
      </c>
      <c r="AY1155" s="92">
        <v>3.1429999999999998</v>
      </c>
      <c r="BA1155" s="92">
        <v>7.0115999999999996</v>
      </c>
    </row>
    <row r="1156" spans="1:53">
      <c r="A1156" s="92">
        <v>0.44479999999999997</v>
      </c>
      <c r="B1156" s="92">
        <v>1.3396999999999999</v>
      </c>
      <c r="D1156" s="92">
        <v>6.4598000000000004</v>
      </c>
      <c r="H1156" s="92">
        <v>0.50409999999999999</v>
      </c>
      <c r="I1156" s="92">
        <v>1.4531000000000001</v>
      </c>
      <c r="K1156" s="92">
        <v>0.57079999999999997</v>
      </c>
      <c r="L1156" s="92">
        <v>1.5976999999999999</v>
      </c>
      <c r="M1156" s="92">
        <v>4.0926999999999998</v>
      </c>
      <c r="N1156" s="92">
        <v>0.48280000000000001</v>
      </c>
      <c r="O1156" s="92">
        <v>1.4232</v>
      </c>
      <c r="Q1156" s="92">
        <v>1.4530000000000001</v>
      </c>
      <c r="R1156" s="92">
        <v>3.3820999999999999</v>
      </c>
      <c r="AA1156" s="92">
        <v>0.39269999999999999</v>
      </c>
      <c r="AB1156" s="92">
        <v>1.2426999999999999</v>
      </c>
      <c r="AC1156" s="92">
        <v>2.5861000000000001</v>
      </c>
      <c r="AD1156" s="92">
        <v>6.1238999999999999</v>
      </c>
      <c r="AH1156" s="92">
        <v>0.45710000000000001</v>
      </c>
      <c r="AI1156" s="92">
        <v>1.3634999999999999</v>
      </c>
      <c r="AK1156" s="92">
        <v>0.50170000000000003</v>
      </c>
      <c r="AL1156" s="92">
        <v>1.4621</v>
      </c>
      <c r="AN1156" s="92">
        <v>0.44180000000000003</v>
      </c>
      <c r="AO1156" s="92">
        <v>1.3426</v>
      </c>
      <c r="AP1156" s="92">
        <v>3.1989999999999998</v>
      </c>
      <c r="AQ1156" s="92">
        <v>1.3607</v>
      </c>
      <c r="AR1156" s="92">
        <v>3.2042999999999999</v>
      </c>
      <c r="AX1156" s="92">
        <v>2.5015000000000001</v>
      </c>
      <c r="AY1156" s="92">
        <v>3.1442999999999999</v>
      </c>
      <c r="BA1156" s="92">
        <v>7.0145999999999997</v>
      </c>
    </row>
    <row r="1157" spans="1:53">
      <c r="A1157" s="92">
        <v>0.4451</v>
      </c>
      <c r="B1157" s="92">
        <v>1.3403</v>
      </c>
      <c r="D1157" s="92">
        <v>6.4622000000000002</v>
      </c>
      <c r="H1157" s="92">
        <v>0.50439999999999996</v>
      </c>
      <c r="I1157" s="92">
        <v>1.4538</v>
      </c>
      <c r="K1157" s="92">
        <v>0.57120000000000004</v>
      </c>
      <c r="L1157" s="92">
        <v>1.5984</v>
      </c>
      <c r="M1157" s="92">
        <v>4.0941999999999998</v>
      </c>
      <c r="N1157" s="92">
        <v>0.48309999999999997</v>
      </c>
      <c r="O1157" s="92">
        <v>1.4238</v>
      </c>
      <c r="Q1157" s="92">
        <v>1.4536</v>
      </c>
      <c r="R1157" s="92">
        <v>3.3833000000000002</v>
      </c>
      <c r="AA1157" s="92">
        <v>0.39300000000000002</v>
      </c>
      <c r="AB1157" s="92">
        <v>1.2433000000000001</v>
      </c>
      <c r="AC1157" s="92">
        <v>2.5872000000000002</v>
      </c>
      <c r="AD1157" s="92">
        <v>6.1260000000000003</v>
      </c>
      <c r="AH1157" s="92">
        <v>0.45739999999999997</v>
      </c>
      <c r="AI1157" s="92">
        <v>1.3642000000000001</v>
      </c>
      <c r="AK1157" s="92">
        <v>0.502</v>
      </c>
      <c r="AL1157" s="92">
        <v>1.4628000000000001</v>
      </c>
      <c r="AN1157" s="92">
        <v>0.44209999999999999</v>
      </c>
      <c r="AO1157" s="92">
        <v>1.3431999999999999</v>
      </c>
      <c r="AP1157" s="92">
        <v>3.2002000000000002</v>
      </c>
      <c r="AQ1157" s="92">
        <v>1.3612</v>
      </c>
      <c r="AR1157" s="92">
        <v>3.2054999999999998</v>
      </c>
      <c r="AX1157" s="92">
        <v>2.5026999999999999</v>
      </c>
      <c r="AY1157" s="92">
        <v>3.1457000000000002</v>
      </c>
      <c r="BA1157" s="92">
        <v>7.0175999999999998</v>
      </c>
    </row>
    <row r="1158" spans="1:53">
      <c r="A1158" s="92">
        <v>0.44529999999999997</v>
      </c>
      <c r="B1158" s="92">
        <v>1.3409</v>
      </c>
      <c r="D1158" s="92">
        <v>6.4645000000000001</v>
      </c>
      <c r="H1158" s="92">
        <v>0.50470000000000004</v>
      </c>
      <c r="I1158" s="92">
        <v>1.4543999999999999</v>
      </c>
      <c r="K1158" s="92">
        <v>0.57150000000000001</v>
      </c>
      <c r="L1158" s="92">
        <v>1.5992</v>
      </c>
      <c r="M1158" s="92">
        <v>4.0956999999999999</v>
      </c>
      <c r="N1158" s="92">
        <v>0.4834</v>
      </c>
      <c r="O1158" s="92">
        <v>1.4244000000000001</v>
      </c>
      <c r="Q1158" s="92">
        <v>1.4542999999999999</v>
      </c>
      <c r="R1158" s="92">
        <v>3.3845999999999998</v>
      </c>
      <c r="AA1158" s="92">
        <v>0.39329999999999998</v>
      </c>
      <c r="AB1158" s="92">
        <v>1.2438</v>
      </c>
      <c r="AC1158" s="92">
        <v>2.5882000000000001</v>
      </c>
      <c r="AD1158" s="92">
        <v>6.1280999999999999</v>
      </c>
      <c r="AH1158" s="92">
        <v>0.4577</v>
      </c>
      <c r="AI1158" s="92">
        <v>1.3648</v>
      </c>
      <c r="AK1158" s="92">
        <v>0.50229999999999997</v>
      </c>
      <c r="AL1158" s="92">
        <v>1.4635</v>
      </c>
      <c r="AN1158" s="92">
        <v>0.44240000000000002</v>
      </c>
      <c r="AO1158" s="92">
        <v>1.3439000000000001</v>
      </c>
      <c r="AP1158" s="92">
        <v>3.2014</v>
      </c>
      <c r="AQ1158" s="92">
        <v>1.3617999999999999</v>
      </c>
      <c r="AR1158" s="92">
        <v>3.2065999999999999</v>
      </c>
      <c r="AX1158" s="92">
        <v>2.5038999999999998</v>
      </c>
      <c r="AY1158" s="92">
        <v>3.1469999999999998</v>
      </c>
      <c r="BA1158" s="92">
        <v>7.0206</v>
      </c>
    </row>
    <row r="1159" spans="1:53">
      <c r="A1159" s="92">
        <v>0.4456</v>
      </c>
      <c r="B1159" s="92">
        <v>1.3414999999999999</v>
      </c>
      <c r="D1159" s="92">
        <v>6.4668999999999999</v>
      </c>
      <c r="H1159" s="92">
        <v>0.505</v>
      </c>
      <c r="I1159" s="92">
        <v>1.4551000000000001</v>
      </c>
      <c r="K1159" s="92">
        <v>0.57189999999999996</v>
      </c>
      <c r="L1159" s="92">
        <v>2</v>
      </c>
      <c r="M1159" s="92">
        <v>4.0972</v>
      </c>
      <c r="N1159" s="92">
        <v>0.48370000000000002</v>
      </c>
      <c r="O1159" s="92">
        <v>1.4251</v>
      </c>
      <c r="Q1159" s="92">
        <v>1.4549000000000001</v>
      </c>
      <c r="R1159" s="92">
        <v>3.3858000000000001</v>
      </c>
      <c r="AA1159" s="92">
        <v>0.39350000000000002</v>
      </c>
      <c r="AB1159" s="92">
        <v>1.2443</v>
      </c>
      <c r="AC1159" s="92">
        <v>2.5893000000000002</v>
      </c>
      <c r="AD1159" s="92">
        <v>6.1303000000000001</v>
      </c>
      <c r="AH1159" s="92">
        <v>0.45800000000000002</v>
      </c>
      <c r="AI1159" s="92">
        <v>1.3653999999999999</v>
      </c>
      <c r="AK1159" s="92">
        <v>0.50270000000000004</v>
      </c>
      <c r="AL1159" s="92">
        <v>1.4641999999999999</v>
      </c>
      <c r="AN1159" s="92">
        <v>0.44269999999999998</v>
      </c>
      <c r="AO1159" s="92">
        <v>1.3445</v>
      </c>
      <c r="AP1159" s="92">
        <v>3.2025999999999999</v>
      </c>
      <c r="AQ1159" s="92">
        <v>1.3624000000000001</v>
      </c>
      <c r="AR1159" s="92">
        <v>3.2078000000000002</v>
      </c>
      <c r="AX1159" s="92">
        <v>2.5051000000000001</v>
      </c>
      <c r="AY1159" s="92">
        <v>3.1484000000000001</v>
      </c>
      <c r="BA1159" s="92">
        <v>7.0236000000000001</v>
      </c>
    </row>
    <row r="1160" spans="1:53">
      <c r="A1160" s="92">
        <v>0.44590000000000002</v>
      </c>
      <c r="B1160" s="92">
        <v>1.3420000000000001</v>
      </c>
      <c r="D1160" s="92">
        <v>6.4691999999999998</v>
      </c>
      <c r="H1160" s="92">
        <v>0.50529999999999997</v>
      </c>
      <c r="I1160" s="92">
        <v>1.4557</v>
      </c>
      <c r="K1160" s="92">
        <v>0.57230000000000003</v>
      </c>
      <c r="L1160" s="92">
        <v>2.0007000000000001</v>
      </c>
      <c r="M1160" s="92">
        <v>4.0987</v>
      </c>
      <c r="N1160" s="92">
        <v>0.48399999999999999</v>
      </c>
      <c r="O1160" s="92">
        <v>1.4257</v>
      </c>
      <c r="Q1160" s="92">
        <v>1.4555</v>
      </c>
      <c r="R1160" s="92">
        <v>3.3871000000000002</v>
      </c>
      <c r="AA1160" s="92">
        <v>0.39379999999999998</v>
      </c>
      <c r="AB1160" s="92">
        <v>1.2448999999999999</v>
      </c>
      <c r="AC1160" s="92">
        <v>2.5903</v>
      </c>
      <c r="AD1160" s="92">
        <v>6.1323999999999996</v>
      </c>
      <c r="AH1160" s="92">
        <v>0.45829999999999999</v>
      </c>
      <c r="AI1160" s="92">
        <v>1.3660000000000001</v>
      </c>
      <c r="AK1160" s="92">
        <v>0.503</v>
      </c>
      <c r="AL1160" s="92">
        <v>1.4648000000000001</v>
      </c>
      <c r="AN1160" s="92">
        <v>0.443</v>
      </c>
      <c r="AO1160" s="92">
        <v>1.3451</v>
      </c>
      <c r="AP1160" s="92">
        <v>3.2038000000000002</v>
      </c>
      <c r="AQ1160" s="92">
        <v>1.363</v>
      </c>
      <c r="AR1160" s="92">
        <v>3.2090000000000001</v>
      </c>
      <c r="AX1160" s="92">
        <v>2.5062000000000002</v>
      </c>
      <c r="AY1160" s="92">
        <v>3.1497000000000002</v>
      </c>
      <c r="BA1160" s="92">
        <v>7.0266000000000002</v>
      </c>
    </row>
    <row r="1161" spans="1:53">
      <c r="A1161" s="92">
        <v>0.44619999999999999</v>
      </c>
      <c r="B1161" s="92">
        <v>1.3426</v>
      </c>
      <c r="D1161" s="92">
        <v>6.4715999999999996</v>
      </c>
      <c r="H1161" s="92">
        <v>0.50560000000000005</v>
      </c>
      <c r="I1161" s="92">
        <v>1.4563999999999999</v>
      </c>
      <c r="K1161" s="92">
        <v>0.57269999999999999</v>
      </c>
      <c r="L1161" s="92">
        <v>2.0015000000000001</v>
      </c>
      <c r="M1161" s="92">
        <v>4.1002000000000001</v>
      </c>
      <c r="N1161" s="92">
        <v>0.48430000000000001</v>
      </c>
      <c r="O1161" s="92">
        <v>1.4262999999999999</v>
      </c>
      <c r="Q1161" s="92">
        <v>1.4560999999999999</v>
      </c>
      <c r="R1161" s="92">
        <v>3.3883000000000001</v>
      </c>
      <c r="AA1161" s="92">
        <v>0.39400000000000002</v>
      </c>
      <c r="AB1161" s="92">
        <v>1.2454000000000001</v>
      </c>
      <c r="AC1161" s="92">
        <v>2.5914000000000001</v>
      </c>
      <c r="AD1161" s="92">
        <v>6.1345999999999998</v>
      </c>
      <c r="AH1161" s="92">
        <v>0.45860000000000001</v>
      </c>
      <c r="AI1161" s="92">
        <v>1.3666</v>
      </c>
      <c r="AK1161" s="92">
        <v>0.50329999999999997</v>
      </c>
      <c r="AL1161" s="92">
        <v>1.4655</v>
      </c>
      <c r="AN1161" s="92">
        <v>0.44330000000000003</v>
      </c>
      <c r="AO1161" s="92">
        <v>1.3456999999999999</v>
      </c>
      <c r="AP1161" s="92">
        <v>3.2050999999999998</v>
      </c>
      <c r="AQ1161" s="92">
        <v>1.3635999999999999</v>
      </c>
      <c r="AR1161" s="92">
        <v>3.2101999999999999</v>
      </c>
      <c r="AX1161" s="92">
        <v>2.5074000000000001</v>
      </c>
      <c r="AY1161" s="92">
        <v>3.1511</v>
      </c>
      <c r="BA1161" s="92">
        <v>7.0297000000000001</v>
      </c>
    </row>
    <row r="1162" spans="1:53">
      <c r="A1162" s="92">
        <v>0.44650000000000001</v>
      </c>
      <c r="B1162" s="92">
        <v>1.3431999999999999</v>
      </c>
      <c r="D1162" s="92">
        <v>6.4739000000000004</v>
      </c>
      <c r="H1162" s="92">
        <v>0.50590000000000002</v>
      </c>
      <c r="I1162" s="92">
        <v>1.4570000000000001</v>
      </c>
      <c r="K1162" s="92">
        <v>0.57299999999999995</v>
      </c>
      <c r="L1162" s="92">
        <v>2.0022000000000002</v>
      </c>
      <c r="M1162" s="92">
        <v>4.1017000000000001</v>
      </c>
      <c r="N1162" s="92">
        <v>0.48470000000000002</v>
      </c>
      <c r="O1162" s="92">
        <v>1.427</v>
      </c>
      <c r="Q1162" s="92">
        <v>1.4567000000000001</v>
      </c>
      <c r="R1162" s="92">
        <v>3.3895</v>
      </c>
      <c r="AA1162" s="92">
        <v>0.39429999999999998</v>
      </c>
      <c r="AB1162" s="92">
        <v>1.2459</v>
      </c>
      <c r="AC1162" s="92">
        <v>2.5924999999999998</v>
      </c>
      <c r="AD1162" s="92">
        <v>6.1367000000000003</v>
      </c>
      <c r="AH1162" s="92">
        <v>0.45889999999999997</v>
      </c>
      <c r="AI1162" s="92">
        <v>1.3673</v>
      </c>
      <c r="AK1162" s="92">
        <v>0.50370000000000004</v>
      </c>
      <c r="AL1162" s="92">
        <v>1.4661999999999999</v>
      </c>
      <c r="AN1162" s="92">
        <v>0.44359999999999999</v>
      </c>
      <c r="AO1162" s="92">
        <v>1.3463000000000001</v>
      </c>
      <c r="AP1162" s="92">
        <v>3.2063000000000001</v>
      </c>
      <c r="AQ1162" s="92">
        <v>1.3641000000000001</v>
      </c>
      <c r="AR1162" s="92">
        <v>3.2113999999999998</v>
      </c>
      <c r="AX1162" s="92">
        <v>2.5085999999999999</v>
      </c>
      <c r="AY1162" s="92">
        <v>3.1524999999999999</v>
      </c>
      <c r="BA1162" s="92">
        <v>7.0327000000000002</v>
      </c>
    </row>
    <row r="1163" spans="1:53">
      <c r="A1163" s="92">
        <v>0.44679999999999997</v>
      </c>
      <c r="B1163" s="92">
        <v>1.3438000000000001</v>
      </c>
      <c r="D1163" s="92">
        <v>6.4763000000000002</v>
      </c>
      <c r="H1163" s="92">
        <v>0.50629999999999997</v>
      </c>
      <c r="I1163" s="92">
        <v>1.4577</v>
      </c>
      <c r="K1163" s="92">
        <v>0.57340000000000002</v>
      </c>
      <c r="L1163" s="92">
        <v>2.0030000000000001</v>
      </c>
      <c r="M1163" s="92">
        <v>4.1032000000000002</v>
      </c>
      <c r="N1163" s="92">
        <v>0.48499999999999999</v>
      </c>
      <c r="O1163" s="92">
        <v>1.4276</v>
      </c>
      <c r="Q1163" s="92">
        <v>1.4574</v>
      </c>
      <c r="R1163" s="92">
        <v>3.3908</v>
      </c>
      <c r="AA1163" s="92">
        <v>0.39450000000000002</v>
      </c>
      <c r="AB1163" s="92">
        <v>1.2464999999999999</v>
      </c>
      <c r="AC1163" s="92">
        <v>2.5935000000000001</v>
      </c>
      <c r="AD1163" s="92">
        <v>6.1388999999999996</v>
      </c>
      <c r="AH1163" s="92">
        <v>0.4592</v>
      </c>
      <c r="AI1163" s="92">
        <v>1.3678999999999999</v>
      </c>
      <c r="AK1163" s="92">
        <v>0.504</v>
      </c>
      <c r="AL1163" s="92">
        <v>1.4669000000000001</v>
      </c>
      <c r="AN1163" s="92">
        <v>0.44390000000000002</v>
      </c>
      <c r="AO1163" s="92">
        <v>1.347</v>
      </c>
      <c r="AP1163" s="92">
        <v>3.2075</v>
      </c>
      <c r="AQ1163" s="92">
        <v>1.3647</v>
      </c>
      <c r="AR1163" s="92">
        <v>3.2126000000000001</v>
      </c>
      <c r="AX1163" s="92">
        <v>2.5097999999999998</v>
      </c>
      <c r="AY1163" s="92">
        <v>3.1537999999999999</v>
      </c>
      <c r="BA1163" s="92">
        <v>7.0357000000000003</v>
      </c>
    </row>
    <row r="1164" spans="1:53">
      <c r="A1164" s="92">
        <v>0.44700000000000001</v>
      </c>
      <c r="B1164" s="92">
        <v>1.3444</v>
      </c>
      <c r="D1164" s="92">
        <v>6.4786000000000001</v>
      </c>
      <c r="H1164" s="92">
        <v>0.50660000000000005</v>
      </c>
      <c r="I1164" s="92">
        <v>1.4582999999999999</v>
      </c>
      <c r="K1164" s="92">
        <v>0.57379999999999998</v>
      </c>
      <c r="L1164" s="92">
        <v>2.0038</v>
      </c>
      <c r="M1164" s="92">
        <v>4.1047000000000002</v>
      </c>
      <c r="N1164" s="92">
        <v>0.48530000000000001</v>
      </c>
      <c r="O1164" s="92">
        <v>1.4281999999999999</v>
      </c>
      <c r="Q1164" s="92">
        <v>1.458</v>
      </c>
      <c r="R1164" s="92">
        <v>3.3919999999999999</v>
      </c>
      <c r="AA1164" s="92">
        <v>0.39479999999999998</v>
      </c>
      <c r="AB1164" s="92">
        <v>1.2470000000000001</v>
      </c>
      <c r="AC1164" s="92">
        <v>2.5945999999999998</v>
      </c>
      <c r="AD1164" s="92">
        <v>6.141</v>
      </c>
      <c r="AH1164" s="92">
        <v>0.45950000000000002</v>
      </c>
      <c r="AI1164" s="92">
        <v>1.3685</v>
      </c>
      <c r="AK1164" s="92">
        <v>0.50429999999999997</v>
      </c>
      <c r="AL1164" s="92">
        <v>1.4676</v>
      </c>
      <c r="AN1164" s="92">
        <v>0.44419999999999998</v>
      </c>
      <c r="AO1164" s="92">
        <v>1.3475999999999999</v>
      </c>
      <c r="AP1164" s="92">
        <v>3.2086999999999999</v>
      </c>
      <c r="AQ1164" s="92">
        <v>1.3653</v>
      </c>
      <c r="AR1164" s="92">
        <v>3.2138</v>
      </c>
      <c r="AX1164" s="92">
        <v>2.5110000000000001</v>
      </c>
      <c r="AY1164" s="92">
        <v>3.1551999999999998</v>
      </c>
      <c r="BA1164" s="92">
        <v>7.0388000000000002</v>
      </c>
    </row>
    <row r="1165" spans="1:53">
      <c r="A1165" s="92">
        <v>0.44729999999999998</v>
      </c>
      <c r="B1165" s="92">
        <v>1.345</v>
      </c>
      <c r="D1165" s="92">
        <v>6.4809999999999999</v>
      </c>
      <c r="H1165" s="92">
        <v>0.50690000000000002</v>
      </c>
      <c r="I1165" s="92">
        <v>1.4590000000000001</v>
      </c>
      <c r="K1165" s="92">
        <v>0.57420000000000004</v>
      </c>
      <c r="L1165" s="92">
        <v>2.0045000000000002</v>
      </c>
      <c r="M1165" s="92">
        <v>4.1062000000000003</v>
      </c>
      <c r="N1165" s="92">
        <v>0.48559999999999998</v>
      </c>
      <c r="O1165" s="92">
        <v>1.4289000000000001</v>
      </c>
      <c r="Q1165" s="92">
        <v>1.4585999999999999</v>
      </c>
      <c r="R1165" s="92">
        <v>3.3933</v>
      </c>
      <c r="AA1165" s="92">
        <v>0.39510000000000001</v>
      </c>
      <c r="AB1165" s="92">
        <v>1.2475000000000001</v>
      </c>
      <c r="AC1165" s="92">
        <v>2.5956999999999999</v>
      </c>
      <c r="AD1165" s="92">
        <v>6.1432000000000002</v>
      </c>
      <c r="AH1165" s="92">
        <v>0.45979999999999999</v>
      </c>
      <c r="AI1165" s="92">
        <v>1.3691</v>
      </c>
      <c r="AK1165" s="92">
        <v>0.50470000000000004</v>
      </c>
      <c r="AL1165" s="92">
        <v>1.4681999999999999</v>
      </c>
      <c r="AN1165" s="92">
        <v>0.44450000000000001</v>
      </c>
      <c r="AO1165" s="92">
        <v>1.3482000000000001</v>
      </c>
      <c r="AP1165" s="92">
        <v>3.21</v>
      </c>
      <c r="AQ1165" s="92">
        <v>1.3658999999999999</v>
      </c>
      <c r="AR1165" s="92">
        <v>3.2149000000000001</v>
      </c>
      <c r="AX1165" s="92">
        <v>2.5122</v>
      </c>
      <c r="AY1165" s="92">
        <v>3.1566000000000001</v>
      </c>
      <c r="BA1165" s="92">
        <v>7.0418000000000003</v>
      </c>
    </row>
    <row r="1166" spans="1:53">
      <c r="A1166" s="92">
        <v>0.4476</v>
      </c>
      <c r="B1166" s="92">
        <v>1.3455999999999999</v>
      </c>
      <c r="D1166" s="92">
        <v>6.4833999999999996</v>
      </c>
      <c r="H1166" s="92">
        <v>0.50719999999999998</v>
      </c>
      <c r="I1166" s="92">
        <v>1.4596</v>
      </c>
      <c r="K1166" s="92">
        <v>0.57450000000000001</v>
      </c>
      <c r="L1166" s="92">
        <v>2.0053000000000001</v>
      </c>
      <c r="M1166" s="92">
        <v>4.1077000000000004</v>
      </c>
      <c r="N1166" s="92">
        <v>0.4859</v>
      </c>
      <c r="O1166" s="92">
        <v>1.4295</v>
      </c>
      <c r="Q1166" s="92">
        <v>1.4592000000000001</v>
      </c>
      <c r="R1166" s="92">
        <v>3.3946000000000001</v>
      </c>
      <c r="AA1166" s="92">
        <v>0.39529999999999998</v>
      </c>
      <c r="AB1166" s="92">
        <v>1.2481</v>
      </c>
      <c r="AC1166" s="92">
        <v>2.5968</v>
      </c>
      <c r="AD1166" s="92">
        <v>6.1452999999999998</v>
      </c>
      <c r="AH1166" s="92">
        <v>0.46010000000000001</v>
      </c>
      <c r="AI1166" s="92">
        <v>1.3696999999999999</v>
      </c>
      <c r="AK1166" s="92">
        <v>0.505</v>
      </c>
      <c r="AL1166" s="92">
        <v>1.4689000000000001</v>
      </c>
      <c r="AN1166" s="92">
        <v>0.44479999999999997</v>
      </c>
      <c r="AO1166" s="92">
        <v>1.3488</v>
      </c>
      <c r="AP1166" s="92">
        <v>3.2111999999999998</v>
      </c>
      <c r="AQ1166" s="92">
        <v>1.3665</v>
      </c>
      <c r="AR1166" s="92">
        <v>3.2161</v>
      </c>
      <c r="AX1166" s="92">
        <v>2.5133999999999999</v>
      </c>
      <c r="AY1166" s="92">
        <v>3.1579000000000002</v>
      </c>
      <c r="BA1166" s="92">
        <v>7.0449000000000002</v>
      </c>
    </row>
    <row r="1167" spans="1:53">
      <c r="A1167" s="92">
        <v>0.44790000000000002</v>
      </c>
      <c r="B1167" s="92">
        <v>1.3461000000000001</v>
      </c>
      <c r="D1167" s="92">
        <v>6.4856999999999996</v>
      </c>
      <c r="H1167" s="92">
        <v>0.50749999999999995</v>
      </c>
      <c r="I1167" s="92">
        <v>1.4602999999999999</v>
      </c>
      <c r="K1167" s="92">
        <v>0.57489999999999997</v>
      </c>
      <c r="L1167" s="92">
        <v>2.0059999999999998</v>
      </c>
      <c r="M1167" s="92">
        <v>4.1092000000000004</v>
      </c>
      <c r="N1167" s="92">
        <v>0.48620000000000002</v>
      </c>
      <c r="O1167" s="92">
        <v>1.4301999999999999</v>
      </c>
      <c r="Q1167" s="92">
        <v>1.4599</v>
      </c>
      <c r="R1167" s="92">
        <v>3.3957999999999999</v>
      </c>
      <c r="AA1167" s="92">
        <v>0.39560000000000001</v>
      </c>
      <c r="AB1167" s="92">
        <v>1.2485999999999999</v>
      </c>
      <c r="AC1167" s="92">
        <v>2.5977999999999999</v>
      </c>
      <c r="AD1167" s="92">
        <v>6.1475</v>
      </c>
      <c r="AH1167" s="92">
        <v>0.46039999999999998</v>
      </c>
      <c r="AI1167" s="92">
        <v>1.3704000000000001</v>
      </c>
      <c r="AK1167" s="92">
        <v>0.50529999999999997</v>
      </c>
      <c r="AL1167" s="92">
        <v>1.4696</v>
      </c>
      <c r="AN1167" s="92">
        <v>0.4451</v>
      </c>
      <c r="AO1167" s="92">
        <v>1.3494999999999999</v>
      </c>
      <c r="AP1167" s="92">
        <v>3.2124000000000001</v>
      </c>
      <c r="AQ1167" s="92">
        <v>1.3671</v>
      </c>
      <c r="AR1167" s="92">
        <v>3.2172999999999998</v>
      </c>
      <c r="AX1167" s="92">
        <v>2.5146000000000002</v>
      </c>
      <c r="AY1167" s="92">
        <v>3.1593</v>
      </c>
      <c r="BA1167" s="92">
        <v>7.0479000000000003</v>
      </c>
    </row>
    <row r="1168" spans="1:53">
      <c r="A1168" s="92">
        <v>0.44819999999999999</v>
      </c>
      <c r="B1168" s="92">
        <v>1.3467</v>
      </c>
      <c r="D1168" s="92">
        <v>6.4881000000000002</v>
      </c>
      <c r="H1168" s="92">
        <v>0.50780000000000003</v>
      </c>
      <c r="I1168" s="92">
        <v>1.4610000000000001</v>
      </c>
      <c r="K1168" s="92">
        <v>0.57530000000000003</v>
      </c>
      <c r="L1168" s="92">
        <v>2.0068000000000001</v>
      </c>
      <c r="M1168" s="92">
        <v>4.1106999999999996</v>
      </c>
      <c r="N1168" s="92">
        <v>0.48659999999999998</v>
      </c>
      <c r="O1168" s="92">
        <v>1.4308000000000001</v>
      </c>
      <c r="Q1168" s="92">
        <v>1.4604999999999999</v>
      </c>
      <c r="R1168" s="92">
        <v>3.3971</v>
      </c>
      <c r="AA1168" s="92">
        <v>0.39579999999999999</v>
      </c>
      <c r="AB1168" s="92">
        <v>1.2492000000000001</v>
      </c>
      <c r="AC1168" s="92">
        <v>2.5989</v>
      </c>
      <c r="AD1168" s="92">
        <v>6.1497000000000002</v>
      </c>
      <c r="AH1168" s="92">
        <v>0.4607</v>
      </c>
      <c r="AI1168" s="92">
        <v>1.371</v>
      </c>
      <c r="AK1168" s="92">
        <v>0.50570000000000004</v>
      </c>
      <c r="AL1168" s="92">
        <v>1.4702999999999999</v>
      </c>
      <c r="AN1168" s="92">
        <v>0.44540000000000002</v>
      </c>
      <c r="AO1168" s="92">
        <v>1.3501000000000001</v>
      </c>
      <c r="AP1168" s="92">
        <v>3.2136999999999998</v>
      </c>
      <c r="AQ1168" s="92">
        <v>1.3675999999999999</v>
      </c>
      <c r="AR1168" s="92">
        <v>3.2185000000000001</v>
      </c>
      <c r="AX1168" s="92">
        <v>2.5158</v>
      </c>
      <c r="AY1168" s="92">
        <v>3.1606999999999998</v>
      </c>
      <c r="BA1168" s="92">
        <v>7.0510000000000002</v>
      </c>
    </row>
    <row r="1169" spans="1:53">
      <c r="A1169" s="92">
        <v>0.44850000000000001</v>
      </c>
      <c r="B1169" s="92">
        <v>1.3472999999999999</v>
      </c>
      <c r="D1169" s="92">
        <v>6.4904999999999999</v>
      </c>
      <c r="H1169" s="92">
        <v>0.50819999999999999</v>
      </c>
      <c r="I1169" s="92">
        <v>1.4616</v>
      </c>
      <c r="K1169" s="92">
        <v>0.57569999999999999</v>
      </c>
      <c r="L1169" s="92">
        <v>2.0076000000000001</v>
      </c>
      <c r="M1169" s="92">
        <v>4.1121999999999996</v>
      </c>
      <c r="N1169" s="92">
        <v>0.4869</v>
      </c>
      <c r="O1169" s="92">
        <v>1.4314</v>
      </c>
      <c r="Q1169" s="92">
        <v>1.4611000000000001</v>
      </c>
      <c r="R1169" s="92">
        <v>3.3982999999999999</v>
      </c>
      <c r="AA1169" s="92">
        <v>0.39610000000000001</v>
      </c>
      <c r="AB1169" s="92">
        <v>1.2497</v>
      </c>
      <c r="AC1169" s="92">
        <v>3</v>
      </c>
      <c r="AD1169" s="92">
        <v>6.1517999999999997</v>
      </c>
      <c r="AH1169" s="92">
        <v>0.46100000000000002</v>
      </c>
      <c r="AI1169" s="92">
        <v>1.3715999999999999</v>
      </c>
      <c r="AK1169" s="92">
        <v>0.50600000000000001</v>
      </c>
      <c r="AL1169" s="92">
        <v>1.4710000000000001</v>
      </c>
      <c r="AN1169" s="92">
        <v>0.44579999999999997</v>
      </c>
      <c r="AO1169" s="92">
        <v>1.3507</v>
      </c>
      <c r="AP1169" s="92">
        <v>3.2149000000000001</v>
      </c>
      <c r="AQ1169" s="92">
        <v>1.3682000000000001</v>
      </c>
      <c r="AR1169" s="92">
        <v>3.2197</v>
      </c>
      <c r="AX1169" s="92">
        <v>2.5169999999999999</v>
      </c>
      <c r="AY1169" s="92">
        <v>3.1619999999999999</v>
      </c>
      <c r="BA1169" s="92">
        <v>7.0541</v>
      </c>
    </row>
    <row r="1170" spans="1:53">
      <c r="A1170" s="92">
        <v>0.44879999999999998</v>
      </c>
      <c r="B1170" s="92">
        <v>1.3479000000000001</v>
      </c>
      <c r="D1170" s="92">
        <v>6.4928999999999997</v>
      </c>
      <c r="H1170" s="92">
        <v>0.50849999999999995</v>
      </c>
      <c r="I1170" s="92">
        <v>1.4622999999999999</v>
      </c>
      <c r="K1170" s="92">
        <v>0.57609999999999995</v>
      </c>
      <c r="L1170" s="92">
        <v>2.0084</v>
      </c>
      <c r="M1170" s="92">
        <v>4.1136999999999997</v>
      </c>
      <c r="N1170" s="92">
        <v>0.48720000000000002</v>
      </c>
      <c r="O1170" s="92">
        <v>1.4320999999999999</v>
      </c>
      <c r="Q1170" s="92">
        <v>1.4617</v>
      </c>
      <c r="R1170" s="92">
        <v>3.3996</v>
      </c>
      <c r="AA1170" s="92">
        <v>0.39639999999999997</v>
      </c>
      <c r="AB1170" s="92">
        <v>1.2502</v>
      </c>
      <c r="AC1170" s="92">
        <v>3.0011000000000001</v>
      </c>
      <c r="AD1170" s="92">
        <v>6.1539999999999999</v>
      </c>
      <c r="AH1170" s="92">
        <v>0.46129999999999999</v>
      </c>
      <c r="AI1170" s="92">
        <v>1.3723000000000001</v>
      </c>
      <c r="AK1170" s="92">
        <v>0.50629999999999997</v>
      </c>
      <c r="AL1170" s="92">
        <v>1.4717</v>
      </c>
      <c r="AN1170" s="92">
        <v>0.4461</v>
      </c>
      <c r="AO1170" s="92">
        <v>1.3512999999999999</v>
      </c>
      <c r="AP1170" s="92">
        <v>3.2161</v>
      </c>
      <c r="AQ1170" s="92">
        <v>1.3688</v>
      </c>
      <c r="AR1170" s="92">
        <v>3.2208999999999999</v>
      </c>
      <c r="AX1170" s="92">
        <v>2.5182000000000002</v>
      </c>
      <c r="AY1170" s="92">
        <v>3.1634000000000002</v>
      </c>
      <c r="BA1170" s="92">
        <v>7.0571000000000002</v>
      </c>
    </row>
    <row r="1171" spans="1:53">
      <c r="A1171" s="92">
        <v>0.44900000000000001</v>
      </c>
      <c r="B1171" s="92">
        <v>1.3485</v>
      </c>
      <c r="D1171" s="92">
        <v>6.4953000000000003</v>
      </c>
      <c r="H1171" s="92">
        <v>0.50880000000000003</v>
      </c>
      <c r="I1171" s="92">
        <v>1.4629000000000001</v>
      </c>
      <c r="K1171" s="92">
        <v>0.57650000000000001</v>
      </c>
      <c r="L1171" s="92">
        <v>2.0091000000000001</v>
      </c>
      <c r="M1171" s="92">
        <v>4.1151999999999997</v>
      </c>
      <c r="N1171" s="92">
        <v>0.48749999999999999</v>
      </c>
      <c r="O1171" s="92">
        <v>1.4327000000000001</v>
      </c>
      <c r="Q1171" s="92">
        <v>1.4623999999999999</v>
      </c>
      <c r="R1171" s="92">
        <v>3.4009</v>
      </c>
      <c r="AA1171" s="92">
        <v>0.39660000000000001</v>
      </c>
      <c r="AB1171" s="92">
        <v>1.2507999999999999</v>
      </c>
      <c r="AC1171" s="92">
        <v>3.0022000000000002</v>
      </c>
      <c r="AD1171" s="92">
        <v>6.1562000000000001</v>
      </c>
      <c r="AH1171" s="92">
        <v>0.46160000000000001</v>
      </c>
      <c r="AI1171" s="92">
        <v>1.3729</v>
      </c>
      <c r="AK1171" s="92">
        <v>0.50670000000000004</v>
      </c>
      <c r="AL1171" s="92">
        <v>1.4723999999999999</v>
      </c>
      <c r="AN1171" s="92">
        <v>0.44640000000000002</v>
      </c>
      <c r="AO1171" s="92">
        <v>1.3520000000000001</v>
      </c>
      <c r="AP1171" s="92">
        <v>3.2174</v>
      </c>
      <c r="AQ1171" s="92">
        <v>1.3694</v>
      </c>
      <c r="AR1171" s="92">
        <v>3.2221000000000002</v>
      </c>
      <c r="AX1171" s="92">
        <v>2.5194000000000001</v>
      </c>
      <c r="AY1171" s="92">
        <v>3.1648000000000001</v>
      </c>
      <c r="BA1171" s="92">
        <v>7.0602</v>
      </c>
    </row>
    <row r="1172" spans="1:53">
      <c r="A1172" s="92">
        <v>0.44929999999999998</v>
      </c>
      <c r="B1172" s="92">
        <v>1.3491</v>
      </c>
      <c r="D1172" s="92">
        <v>6.4977</v>
      </c>
      <c r="H1172" s="92">
        <v>0.5091</v>
      </c>
      <c r="I1172" s="92">
        <v>1.4636</v>
      </c>
      <c r="K1172" s="92">
        <v>0.57679999999999998</v>
      </c>
      <c r="L1172" s="92">
        <v>2.0099</v>
      </c>
      <c r="M1172" s="92">
        <v>4.1166999999999998</v>
      </c>
      <c r="N1172" s="92">
        <v>0.48780000000000001</v>
      </c>
      <c r="O1172" s="92">
        <v>1.4334</v>
      </c>
      <c r="Q1172" s="92">
        <v>1.4630000000000001</v>
      </c>
      <c r="R1172" s="92">
        <v>3.4020999999999999</v>
      </c>
      <c r="AA1172" s="92">
        <v>0.39689999999999998</v>
      </c>
      <c r="AB1172" s="92">
        <v>1.2513000000000001</v>
      </c>
      <c r="AC1172" s="92">
        <v>3.0032000000000001</v>
      </c>
      <c r="AD1172" s="92">
        <v>6.1584000000000003</v>
      </c>
      <c r="AH1172" s="92">
        <v>0.46189999999999998</v>
      </c>
      <c r="AI1172" s="92">
        <v>1.3734999999999999</v>
      </c>
      <c r="AK1172" s="92">
        <v>0.50700000000000001</v>
      </c>
      <c r="AL1172" s="92">
        <v>1.4731000000000001</v>
      </c>
      <c r="AN1172" s="92">
        <v>0.44669999999999999</v>
      </c>
      <c r="AO1172" s="92">
        <v>1.3526</v>
      </c>
      <c r="AP1172" s="92">
        <v>3.2185999999999999</v>
      </c>
      <c r="AQ1172" s="92">
        <v>1.37</v>
      </c>
      <c r="AR1172" s="92">
        <v>3.2233000000000001</v>
      </c>
      <c r="AX1172" s="92">
        <v>2.5206</v>
      </c>
      <c r="AY1172" s="92">
        <v>3.1661999999999999</v>
      </c>
      <c r="BA1172" s="92">
        <v>7.0632999999999999</v>
      </c>
    </row>
    <row r="1173" spans="1:53">
      <c r="A1173" s="92">
        <v>0.4496</v>
      </c>
      <c r="B1173" s="92">
        <v>1.3496999999999999</v>
      </c>
      <c r="D1173" s="92">
        <v>6.5000999999999998</v>
      </c>
      <c r="H1173" s="92">
        <v>0.50939999999999996</v>
      </c>
      <c r="I1173" s="92">
        <v>1.4641999999999999</v>
      </c>
      <c r="K1173" s="92">
        <v>0.57720000000000005</v>
      </c>
      <c r="L1173" s="92">
        <v>2.0106999999999999</v>
      </c>
      <c r="M1173" s="92">
        <v>4.1182999999999996</v>
      </c>
      <c r="N1173" s="92">
        <v>0.48820000000000002</v>
      </c>
      <c r="O1173" s="92">
        <v>1.4339999999999999</v>
      </c>
      <c r="Q1173" s="92">
        <v>1.4636</v>
      </c>
      <c r="R1173" s="92">
        <v>3.4034</v>
      </c>
      <c r="AA1173" s="92">
        <v>0.39710000000000001</v>
      </c>
      <c r="AB1173" s="92">
        <v>1.2519</v>
      </c>
      <c r="AC1173" s="92">
        <v>3.0043000000000002</v>
      </c>
      <c r="AD1173" s="92">
        <v>6.1604999999999999</v>
      </c>
      <c r="AH1173" s="92">
        <v>0.4622</v>
      </c>
      <c r="AI1173" s="92">
        <v>1.3741000000000001</v>
      </c>
      <c r="AK1173" s="92">
        <v>0.50729999999999997</v>
      </c>
      <c r="AL1173" s="92">
        <v>1.4737</v>
      </c>
      <c r="AN1173" s="92">
        <v>0.44700000000000001</v>
      </c>
      <c r="AO1173" s="92">
        <v>1.3532</v>
      </c>
      <c r="AP1173" s="92">
        <v>3.2199</v>
      </c>
      <c r="AQ1173" s="92">
        <v>1.3706</v>
      </c>
      <c r="AR1173" s="92">
        <v>3.2244999999999999</v>
      </c>
      <c r="AX1173" s="92">
        <v>2.5217999999999998</v>
      </c>
      <c r="AY1173" s="92">
        <v>3.1676000000000002</v>
      </c>
      <c r="BA1173" s="92">
        <v>7.0663999999999998</v>
      </c>
    </row>
    <row r="1174" spans="1:53">
      <c r="A1174" s="92">
        <v>0.44990000000000002</v>
      </c>
      <c r="B1174" s="92">
        <v>1.3503000000000001</v>
      </c>
      <c r="D1174" s="92">
        <v>6.5025000000000004</v>
      </c>
      <c r="H1174" s="92">
        <v>0.50970000000000004</v>
      </c>
      <c r="I1174" s="92">
        <v>1.4649000000000001</v>
      </c>
      <c r="K1174" s="92">
        <v>0.5776</v>
      </c>
      <c r="L1174" s="92">
        <v>2.0114000000000001</v>
      </c>
      <c r="M1174" s="92">
        <v>4.1197999999999997</v>
      </c>
      <c r="N1174" s="92">
        <v>0.48849999999999999</v>
      </c>
      <c r="O1174" s="92">
        <v>1.4347000000000001</v>
      </c>
      <c r="Q1174" s="92">
        <v>1.4642999999999999</v>
      </c>
      <c r="R1174" s="92">
        <v>3.4047000000000001</v>
      </c>
      <c r="AA1174" s="92">
        <v>0.39739999999999998</v>
      </c>
      <c r="AB1174" s="92">
        <v>1.2524</v>
      </c>
      <c r="AC1174" s="92">
        <v>3.0053999999999998</v>
      </c>
      <c r="AD1174" s="92">
        <v>6.1627000000000001</v>
      </c>
      <c r="AH1174" s="92">
        <v>0.46250000000000002</v>
      </c>
      <c r="AI1174" s="92">
        <v>1.3748</v>
      </c>
      <c r="AK1174" s="92">
        <v>0.50770000000000004</v>
      </c>
      <c r="AL1174" s="92">
        <v>1.4743999999999999</v>
      </c>
      <c r="AN1174" s="92">
        <v>0.44729999999999998</v>
      </c>
      <c r="AO1174" s="92">
        <v>1.3539000000000001</v>
      </c>
      <c r="AP1174" s="92">
        <v>3.2210999999999999</v>
      </c>
      <c r="AQ1174" s="92">
        <v>1.3712</v>
      </c>
      <c r="AR1174" s="92">
        <v>3.2258</v>
      </c>
      <c r="AX1174" s="92">
        <v>2.5230000000000001</v>
      </c>
      <c r="AY1174" s="92">
        <v>3.169</v>
      </c>
      <c r="BA1174" s="92">
        <v>7.0694999999999997</v>
      </c>
    </row>
    <row r="1175" spans="1:53">
      <c r="A1175" s="92">
        <v>0.45019999999999999</v>
      </c>
      <c r="B1175" s="92">
        <v>1.3509</v>
      </c>
      <c r="D1175" s="92">
        <v>6.5049000000000001</v>
      </c>
      <c r="H1175" s="92">
        <v>0.5101</v>
      </c>
      <c r="I1175" s="92">
        <v>1.4656</v>
      </c>
      <c r="K1175" s="92">
        <v>0.57799999999999996</v>
      </c>
      <c r="L1175" s="92">
        <v>2.0122</v>
      </c>
      <c r="M1175" s="92">
        <v>4.1212999999999997</v>
      </c>
      <c r="N1175" s="92">
        <v>0.48880000000000001</v>
      </c>
      <c r="O1175" s="92">
        <v>1.4353</v>
      </c>
      <c r="Q1175" s="92">
        <v>1.4649000000000001</v>
      </c>
      <c r="R1175" s="92">
        <v>3.4058999999999999</v>
      </c>
      <c r="AA1175" s="92">
        <v>0.3977</v>
      </c>
      <c r="AB1175" s="92">
        <v>1.2528999999999999</v>
      </c>
      <c r="AC1175" s="92">
        <v>3.0065</v>
      </c>
      <c r="AD1175" s="92">
        <v>6.1649000000000003</v>
      </c>
      <c r="AH1175" s="92">
        <v>0.46279999999999999</v>
      </c>
      <c r="AI1175" s="92">
        <v>1.3754</v>
      </c>
      <c r="AK1175" s="92">
        <v>0.50800000000000001</v>
      </c>
      <c r="AL1175" s="92">
        <v>1.4751000000000001</v>
      </c>
      <c r="AN1175" s="92">
        <v>0.4476</v>
      </c>
      <c r="AO1175" s="92">
        <v>1.3545</v>
      </c>
      <c r="AP1175" s="92">
        <v>3.2223999999999999</v>
      </c>
      <c r="AQ1175" s="92">
        <v>1.3717999999999999</v>
      </c>
      <c r="AR1175" s="92">
        <v>3.2269999999999999</v>
      </c>
      <c r="AX1175" s="92">
        <v>2.5243000000000002</v>
      </c>
      <c r="AY1175" s="92">
        <v>3.1703000000000001</v>
      </c>
      <c r="BA1175" s="92">
        <v>7.0724999999999998</v>
      </c>
    </row>
    <row r="1176" spans="1:53">
      <c r="A1176" s="92">
        <v>0.45050000000000001</v>
      </c>
      <c r="B1176" s="92">
        <v>1.3514999999999999</v>
      </c>
      <c r="D1176" s="92">
        <v>6.5072999999999999</v>
      </c>
      <c r="H1176" s="92">
        <v>0.51039999999999996</v>
      </c>
      <c r="I1176" s="92">
        <v>1.4661999999999999</v>
      </c>
      <c r="K1176" s="92">
        <v>0.57840000000000003</v>
      </c>
      <c r="L1176" s="92">
        <v>2.0129999999999999</v>
      </c>
      <c r="M1176" s="92">
        <v>4.1227999999999998</v>
      </c>
      <c r="N1176" s="92">
        <v>0.48909999999999998</v>
      </c>
      <c r="O1176" s="92">
        <v>1.4359999999999999</v>
      </c>
      <c r="Q1176" s="92">
        <v>1.4655</v>
      </c>
      <c r="R1176" s="92">
        <v>3.4072</v>
      </c>
      <c r="AA1176" s="92">
        <v>0.39789999999999998</v>
      </c>
      <c r="AB1176" s="92">
        <v>1.2535000000000001</v>
      </c>
      <c r="AC1176" s="92">
        <v>3.0076000000000001</v>
      </c>
      <c r="AD1176" s="92">
        <v>6.1670999999999996</v>
      </c>
      <c r="AH1176" s="92">
        <v>0.46310000000000001</v>
      </c>
      <c r="AI1176" s="92">
        <v>1.3759999999999999</v>
      </c>
      <c r="AK1176" s="92">
        <v>0.50839999999999996</v>
      </c>
      <c r="AL1176" s="92">
        <v>1.4758</v>
      </c>
      <c r="AN1176" s="92">
        <v>0.44790000000000002</v>
      </c>
      <c r="AO1176" s="92">
        <v>1.3551</v>
      </c>
      <c r="AP1176" s="92">
        <v>3.2235999999999998</v>
      </c>
      <c r="AQ1176" s="92">
        <v>1.3724000000000001</v>
      </c>
      <c r="AR1176" s="92">
        <v>3.2282000000000002</v>
      </c>
      <c r="AX1176" s="92">
        <v>2.5255000000000001</v>
      </c>
      <c r="AY1176" s="92">
        <v>3.1717</v>
      </c>
      <c r="BA1176" s="92">
        <v>7.0755999999999997</v>
      </c>
    </row>
    <row r="1177" spans="1:53">
      <c r="A1177" s="92">
        <v>0.45079999999999998</v>
      </c>
      <c r="B1177" s="92">
        <v>1.3521000000000001</v>
      </c>
      <c r="D1177" s="92">
        <v>6.5096999999999996</v>
      </c>
      <c r="H1177" s="92">
        <v>0.51070000000000004</v>
      </c>
      <c r="I1177" s="92">
        <v>1.4669000000000001</v>
      </c>
      <c r="K1177" s="92">
        <v>0.57879999999999998</v>
      </c>
      <c r="L1177" s="92">
        <v>2.0137999999999998</v>
      </c>
      <c r="M1177" s="92">
        <v>4.1243999999999996</v>
      </c>
      <c r="N1177" s="92">
        <v>0.48949999999999999</v>
      </c>
      <c r="O1177" s="92">
        <v>1.4366000000000001</v>
      </c>
      <c r="Q1177" s="92">
        <v>1.4661999999999999</v>
      </c>
      <c r="R1177" s="92">
        <v>3.4085000000000001</v>
      </c>
      <c r="AA1177" s="92">
        <v>0.3982</v>
      </c>
      <c r="AB1177" s="92">
        <v>1.254</v>
      </c>
      <c r="AC1177" s="92">
        <v>3.0087000000000002</v>
      </c>
      <c r="AD1177" s="92">
        <v>6.1692999999999998</v>
      </c>
      <c r="AH1177" s="92">
        <v>0.46339999999999998</v>
      </c>
      <c r="AI1177" s="92">
        <v>1.3767</v>
      </c>
      <c r="AK1177" s="92">
        <v>0.50870000000000004</v>
      </c>
      <c r="AL1177" s="92">
        <v>1.4764999999999999</v>
      </c>
      <c r="AN1177" s="92">
        <v>0.44819999999999999</v>
      </c>
      <c r="AO1177" s="92">
        <v>1.3557999999999999</v>
      </c>
      <c r="AP1177" s="92">
        <v>3.2248999999999999</v>
      </c>
      <c r="AQ1177" s="92">
        <v>1.373</v>
      </c>
      <c r="AR1177" s="92">
        <v>3.2294</v>
      </c>
      <c r="AX1177" s="92">
        <v>2.5266999999999999</v>
      </c>
      <c r="AY1177" s="92">
        <v>3.1730999999999998</v>
      </c>
      <c r="BA1177" s="92">
        <v>7.0788000000000002</v>
      </c>
    </row>
    <row r="1178" spans="1:53">
      <c r="A1178" s="92">
        <v>0.4511</v>
      </c>
      <c r="B1178" s="92">
        <v>1.3526</v>
      </c>
      <c r="D1178" s="92">
        <v>6.5121000000000002</v>
      </c>
      <c r="H1178" s="92">
        <v>0.51100000000000001</v>
      </c>
      <c r="I1178" s="92">
        <v>1.4676</v>
      </c>
      <c r="K1178" s="92">
        <v>0.57909999999999995</v>
      </c>
      <c r="L1178" s="92">
        <v>2.0145</v>
      </c>
      <c r="M1178" s="92">
        <v>4.1258999999999997</v>
      </c>
      <c r="N1178" s="92">
        <v>0.48980000000000001</v>
      </c>
      <c r="O1178" s="92">
        <v>1.4373</v>
      </c>
      <c r="Q1178" s="92">
        <v>1.4668000000000001</v>
      </c>
      <c r="R1178" s="92">
        <v>3.4098000000000002</v>
      </c>
      <c r="AA1178" s="92">
        <v>0.39850000000000002</v>
      </c>
      <c r="AB1178" s="92">
        <v>1.2545999999999999</v>
      </c>
      <c r="AC1178" s="92">
        <v>3.0097999999999998</v>
      </c>
      <c r="AD1178" s="92">
        <v>6.1715</v>
      </c>
      <c r="AH1178" s="92">
        <v>0.4637</v>
      </c>
      <c r="AI1178" s="92">
        <v>1.3773</v>
      </c>
      <c r="AK1178" s="92">
        <v>0.50900000000000001</v>
      </c>
      <c r="AL1178" s="92">
        <v>1.4772000000000001</v>
      </c>
      <c r="AN1178" s="92">
        <v>0.44850000000000001</v>
      </c>
      <c r="AO1178" s="92">
        <v>1.3564000000000001</v>
      </c>
      <c r="AP1178" s="92">
        <v>3.2261000000000002</v>
      </c>
      <c r="AQ1178" s="92">
        <v>1.3734999999999999</v>
      </c>
      <c r="AR1178" s="92">
        <v>3.2305999999999999</v>
      </c>
      <c r="AX1178" s="92">
        <v>2.5278999999999998</v>
      </c>
      <c r="AY1178" s="92">
        <v>3.1745000000000001</v>
      </c>
      <c r="BA1178" s="92">
        <v>7.0819000000000001</v>
      </c>
    </row>
    <row r="1179" spans="1:53">
      <c r="A1179" s="92">
        <v>0.45140000000000002</v>
      </c>
      <c r="B1179" s="92">
        <v>1.3532</v>
      </c>
      <c r="D1179" s="92">
        <v>6.5145</v>
      </c>
      <c r="H1179" s="92">
        <v>0.51139999999999997</v>
      </c>
      <c r="I1179" s="92">
        <v>1.4681999999999999</v>
      </c>
      <c r="K1179" s="92">
        <v>0.57950000000000002</v>
      </c>
      <c r="L1179" s="92">
        <v>2.0152999999999999</v>
      </c>
      <c r="M1179" s="92">
        <v>4.1273999999999997</v>
      </c>
      <c r="N1179" s="92">
        <v>0.49009999999999998</v>
      </c>
      <c r="O1179" s="92">
        <v>1.4379</v>
      </c>
      <c r="Q1179" s="92">
        <v>1.4674</v>
      </c>
      <c r="R1179" s="92">
        <v>3.4110999999999998</v>
      </c>
      <c r="AA1179" s="92">
        <v>0.3987</v>
      </c>
      <c r="AB1179" s="92">
        <v>1.2551000000000001</v>
      </c>
      <c r="AC1179" s="92">
        <v>3.0108999999999999</v>
      </c>
      <c r="AD1179" s="92">
        <v>6.1737000000000002</v>
      </c>
      <c r="AH1179" s="92">
        <v>0.46400000000000002</v>
      </c>
      <c r="AI1179" s="92">
        <v>1.3778999999999999</v>
      </c>
      <c r="AK1179" s="92">
        <v>0.50939999999999996</v>
      </c>
      <c r="AL1179" s="92">
        <v>1.4779</v>
      </c>
      <c r="AN1179" s="92">
        <v>0.44879999999999998</v>
      </c>
      <c r="AO1179" s="92">
        <v>1.357</v>
      </c>
      <c r="AP1179" s="92">
        <v>3.2273999999999998</v>
      </c>
      <c r="AQ1179" s="92">
        <v>1.3741000000000001</v>
      </c>
      <c r="AR1179" s="92">
        <v>3.2317999999999998</v>
      </c>
      <c r="AX1179" s="92">
        <v>2.5291000000000001</v>
      </c>
      <c r="AY1179" s="92">
        <v>3.1758999999999999</v>
      </c>
      <c r="BA1179" s="92">
        <v>7.085</v>
      </c>
    </row>
    <row r="1180" spans="1:53">
      <c r="A1180" s="92">
        <v>0.45169999999999999</v>
      </c>
      <c r="B1180" s="92">
        <v>1.3537999999999999</v>
      </c>
      <c r="D1180" s="92">
        <v>6.5168999999999997</v>
      </c>
      <c r="H1180" s="92">
        <v>0.51170000000000004</v>
      </c>
      <c r="I1180" s="92">
        <v>1.4689000000000001</v>
      </c>
      <c r="K1180" s="92">
        <v>0.57989999999999997</v>
      </c>
      <c r="L1180" s="92">
        <v>2.0160999999999998</v>
      </c>
      <c r="M1180" s="92">
        <v>4.1289999999999996</v>
      </c>
      <c r="N1180" s="92">
        <v>0.4904</v>
      </c>
      <c r="O1180" s="92">
        <v>1.4386000000000001</v>
      </c>
      <c r="Q1180" s="92">
        <v>1.4681</v>
      </c>
      <c r="R1180" s="92">
        <v>3.4123000000000001</v>
      </c>
      <c r="AA1180" s="92">
        <v>0.39900000000000002</v>
      </c>
      <c r="AB1180" s="92">
        <v>1.2557</v>
      </c>
      <c r="AC1180" s="92">
        <v>3.012</v>
      </c>
      <c r="AD1180" s="92">
        <v>6.1759000000000004</v>
      </c>
      <c r="AH1180" s="92">
        <v>0.46429999999999999</v>
      </c>
      <c r="AI1180" s="92">
        <v>1.3786</v>
      </c>
      <c r="AK1180" s="92">
        <v>0.50970000000000004</v>
      </c>
      <c r="AL1180" s="92">
        <v>1.4785999999999999</v>
      </c>
      <c r="AN1180" s="92">
        <v>0.4491</v>
      </c>
      <c r="AO1180" s="92">
        <v>1.3576999999999999</v>
      </c>
      <c r="AP1180" s="92">
        <v>3.2286000000000001</v>
      </c>
      <c r="AQ1180" s="92">
        <v>1.3747</v>
      </c>
      <c r="AR1180" s="92">
        <v>3.2330000000000001</v>
      </c>
      <c r="AX1180" s="92">
        <v>2.5304000000000002</v>
      </c>
      <c r="AY1180" s="92">
        <v>3.1772999999999998</v>
      </c>
      <c r="BA1180" s="92">
        <v>7.0880999999999998</v>
      </c>
    </row>
    <row r="1181" spans="1:53">
      <c r="A1181" s="92">
        <v>0.45190000000000002</v>
      </c>
      <c r="B1181" s="92">
        <v>1.3544</v>
      </c>
      <c r="D1181" s="92">
        <v>6.5194000000000001</v>
      </c>
      <c r="H1181" s="92">
        <v>0.51200000000000001</v>
      </c>
      <c r="I1181" s="92">
        <v>1.4696</v>
      </c>
      <c r="K1181" s="92">
        <v>0.58030000000000004</v>
      </c>
      <c r="L1181" s="92">
        <v>2.0169000000000001</v>
      </c>
      <c r="M1181" s="92">
        <v>4.1304999999999996</v>
      </c>
      <c r="N1181" s="92">
        <v>0.49080000000000001</v>
      </c>
      <c r="O1181" s="92">
        <v>1.4392</v>
      </c>
      <c r="Q1181" s="92">
        <v>1.4686999999999999</v>
      </c>
      <c r="R1181" s="92">
        <v>3.4136000000000002</v>
      </c>
      <c r="AA1181" s="92">
        <v>0.39929999999999999</v>
      </c>
      <c r="AB1181" s="92">
        <v>1.2562</v>
      </c>
      <c r="AC1181" s="92">
        <v>3.0131000000000001</v>
      </c>
      <c r="AD1181" s="92">
        <v>6.1780999999999997</v>
      </c>
      <c r="AH1181" s="92">
        <v>0.46460000000000001</v>
      </c>
      <c r="AI1181" s="92">
        <v>1.3792</v>
      </c>
      <c r="AK1181" s="92">
        <v>0.5101</v>
      </c>
      <c r="AL1181" s="92">
        <v>1.4793000000000001</v>
      </c>
      <c r="AN1181" s="92">
        <v>0.44950000000000001</v>
      </c>
      <c r="AO1181" s="92">
        <v>1.3583000000000001</v>
      </c>
      <c r="AP1181" s="92">
        <v>3.2299000000000002</v>
      </c>
      <c r="AQ1181" s="92">
        <v>1.3753</v>
      </c>
      <c r="AR1181" s="92">
        <v>3.2343000000000002</v>
      </c>
      <c r="AX1181" s="92">
        <v>2.5316000000000001</v>
      </c>
      <c r="AY1181" s="92">
        <v>3.1787000000000001</v>
      </c>
      <c r="BA1181" s="92">
        <v>7.0911999999999997</v>
      </c>
    </row>
    <row r="1182" spans="1:53">
      <c r="A1182" s="92">
        <v>0.45219999999999999</v>
      </c>
      <c r="B1182" s="92">
        <v>1.355</v>
      </c>
      <c r="D1182" s="92">
        <v>6.5217999999999998</v>
      </c>
      <c r="H1182" s="92">
        <v>0.51229999999999998</v>
      </c>
      <c r="I1182" s="92">
        <v>1.4702</v>
      </c>
      <c r="K1182" s="92">
        <v>0.58069999999999999</v>
      </c>
      <c r="L1182" s="92">
        <v>2.0177</v>
      </c>
      <c r="M1182" s="92">
        <v>4.1319999999999997</v>
      </c>
      <c r="N1182" s="92">
        <v>0.49109999999999998</v>
      </c>
      <c r="O1182" s="92">
        <v>1.4399</v>
      </c>
      <c r="Q1182" s="92">
        <v>1.4694</v>
      </c>
      <c r="R1182" s="92">
        <v>3.4148999999999998</v>
      </c>
      <c r="AA1182" s="92">
        <v>0.39950000000000002</v>
      </c>
      <c r="AB1182" s="92">
        <v>1.2567999999999999</v>
      </c>
      <c r="AC1182" s="92">
        <v>3.0142000000000002</v>
      </c>
      <c r="AD1182" s="92">
        <v>6.1802999999999999</v>
      </c>
      <c r="AH1182" s="92">
        <v>0.46489999999999998</v>
      </c>
      <c r="AI1182" s="92">
        <v>1.3798999999999999</v>
      </c>
      <c r="AK1182" s="92">
        <v>0.51039999999999996</v>
      </c>
      <c r="AL1182" s="92">
        <v>1.48</v>
      </c>
      <c r="AN1182" s="92">
        <v>0.44979999999999998</v>
      </c>
      <c r="AO1182" s="92">
        <v>1.359</v>
      </c>
      <c r="AP1182" s="92">
        <v>3.2311000000000001</v>
      </c>
      <c r="AQ1182" s="92">
        <v>1.3758999999999999</v>
      </c>
      <c r="AR1182" s="92">
        <v>3.2355</v>
      </c>
      <c r="AX1182" s="92">
        <v>2.5327999999999999</v>
      </c>
      <c r="AY1182" s="92">
        <v>3.1800999999999999</v>
      </c>
      <c r="BA1182" s="92">
        <v>7.0942999999999996</v>
      </c>
    </row>
    <row r="1183" spans="1:53">
      <c r="A1183" s="92">
        <v>0.45250000000000001</v>
      </c>
      <c r="B1183" s="92">
        <v>1.3555999999999999</v>
      </c>
      <c r="D1183" s="92">
        <v>6.5242000000000004</v>
      </c>
      <c r="H1183" s="92">
        <v>0.51259999999999994</v>
      </c>
      <c r="I1183" s="92">
        <v>1.4709000000000001</v>
      </c>
      <c r="K1183" s="92">
        <v>0.58109999999999995</v>
      </c>
      <c r="L1183" s="92">
        <v>2.0185</v>
      </c>
      <c r="M1183" s="92">
        <v>4.1336000000000004</v>
      </c>
      <c r="N1183" s="92">
        <v>0.4914</v>
      </c>
      <c r="O1183" s="92">
        <v>1.4404999999999999</v>
      </c>
      <c r="Q1183" s="92">
        <v>1.47</v>
      </c>
      <c r="R1183" s="92">
        <v>3.4161999999999999</v>
      </c>
      <c r="AA1183" s="92">
        <v>0.39979999999999999</v>
      </c>
      <c r="AB1183" s="92">
        <v>1.2573000000000001</v>
      </c>
      <c r="AC1183" s="92">
        <v>3.0152999999999999</v>
      </c>
      <c r="AD1183" s="92">
        <v>6.1825000000000001</v>
      </c>
      <c r="AH1183" s="92">
        <v>0.4652</v>
      </c>
      <c r="AI1183" s="92">
        <v>1.3805000000000001</v>
      </c>
      <c r="AK1183" s="92">
        <v>0.51070000000000004</v>
      </c>
      <c r="AL1183" s="92">
        <v>1.4806999999999999</v>
      </c>
      <c r="AN1183" s="92">
        <v>0.4501</v>
      </c>
      <c r="AO1183" s="92">
        <v>1.3595999999999999</v>
      </c>
      <c r="AP1183" s="92">
        <v>3.2324000000000002</v>
      </c>
      <c r="AQ1183" s="92">
        <v>1.3765000000000001</v>
      </c>
      <c r="AR1183" s="92">
        <v>3.2366999999999999</v>
      </c>
      <c r="AX1183" s="92">
        <v>2.5339999999999998</v>
      </c>
      <c r="AY1183" s="92">
        <v>3.1815000000000002</v>
      </c>
      <c r="BA1183" s="92">
        <v>7.0975000000000001</v>
      </c>
    </row>
    <row r="1184" spans="1:53">
      <c r="A1184" s="92">
        <v>0.45279999999999998</v>
      </c>
      <c r="B1184" s="92">
        <v>1.3562000000000001</v>
      </c>
      <c r="D1184" s="92">
        <v>6.5266999999999999</v>
      </c>
      <c r="H1184" s="92">
        <v>0.51300000000000001</v>
      </c>
      <c r="I1184" s="92">
        <v>1.4716</v>
      </c>
      <c r="K1184" s="92">
        <v>0.58150000000000002</v>
      </c>
      <c r="L1184" s="92">
        <v>2.0192000000000001</v>
      </c>
      <c r="M1184" s="92">
        <v>4.1351000000000004</v>
      </c>
      <c r="N1184" s="92">
        <v>0.49170000000000003</v>
      </c>
      <c r="O1184" s="92">
        <v>1.4412</v>
      </c>
      <c r="Q1184" s="92">
        <v>1.4705999999999999</v>
      </c>
      <c r="R1184" s="92">
        <v>3.4175</v>
      </c>
      <c r="AA1184" s="92">
        <v>0.40010000000000001</v>
      </c>
      <c r="AB1184" s="92">
        <v>1.2579</v>
      </c>
      <c r="AC1184" s="92">
        <v>3.0164</v>
      </c>
      <c r="AD1184" s="92">
        <v>6.1848000000000001</v>
      </c>
      <c r="AH1184" s="92">
        <v>0.46550000000000002</v>
      </c>
      <c r="AI1184" s="92">
        <v>1.3811</v>
      </c>
      <c r="AK1184" s="92">
        <v>0.5111</v>
      </c>
      <c r="AL1184" s="92">
        <v>1.4814000000000001</v>
      </c>
      <c r="AN1184" s="92">
        <v>0.45040000000000002</v>
      </c>
      <c r="AO1184" s="92">
        <v>1.3603000000000001</v>
      </c>
      <c r="AP1184" s="92">
        <v>3.2336999999999998</v>
      </c>
      <c r="AQ1184" s="92">
        <v>1.3771</v>
      </c>
      <c r="AR1184" s="92">
        <v>3.2378999999999998</v>
      </c>
      <c r="AX1184" s="92">
        <v>2.5352999999999999</v>
      </c>
      <c r="AY1184" s="92">
        <v>3.1829000000000001</v>
      </c>
      <c r="BA1184" s="92">
        <v>7.1006</v>
      </c>
    </row>
    <row r="1185" spans="1:53">
      <c r="A1185" s="92">
        <v>0.4531</v>
      </c>
      <c r="B1185" s="92">
        <v>1.3569</v>
      </c>
      <c r="D1185" s="92">
        <v>6.5290999999999997</v>
      </c>
      <c r="H1185" s="92">
        <v>0.51329999999999998</v>
      </c>
      <c r="I1185" s="92">
        <v>1.4722999999999999</v>
      </c>
      <c r="K1185" s="92">
        <v>0.58189999999999997</v>
      </c>
      <c r="L1185" s="92">
        <v>2.02</v>
      </c>
      <c r="M1185" s="92">
        <v>4.1367000000000003</v>
      </c>
      <c r="N1185" s="92">
        <v>0.49209999999999998</v>
      </c>
      <c r="O1185" s="92">
        <v>1.4418</v>
      </c>
      <c r="Q1185" s="92">
        <v>1.4713000000000001</v>
      </c>
      <c r="R1185" s="92">
        <v>3.4188000000000001</v>
      </c>
      <c r="AA1185" s="92">
        <v>0.40029999999999999</v>
      </c>
      <c r="AB1185" s="92">
        <v>1.2584</v>
      </c>
      <c r="AC1185" s="92">
        <v>3.0175000000000001</v>
      </c>
      <c r="AD1185" s="92">
        <v>6.1870000000000003</v>
      </c>
      <c r="AH1185" s="92">
        <v>0.46579999999999999</v>
      </c>
      <c r="AI1185" s="92">
        <v>1.3817999999999999</v>
      </c>
      <c r="AK1185" s="92">
        <v>0.51139999999999997</v>
      </c>
      <c r="AL1185" s="92">
        <v>1.4821</v>
      </c>
      <c r="AN1185" s="92">
        <v>0.45069999999999999</v>
      </c>
      <c r="AO1185" s="92">
        <v>1.3609</v>
      </c>
      <c r="AP1185" s="92">
        <v>3.2349000000000001</v>
      </c>
      <c r="AQ1185" s="92">
        <v>1.3776999999999999</v>
      </c>
      <c r="AR1185" s="92">
        <v>3.2391999999999999</v>
      </c>
      <c r="AX1185" s="92">
        <v>2.5365000000000002</v>
      </c>
      <c r="AY1185" s="92">
        <v>3.1842999999999999</v>
      </c>
      <c r="BA1185" s="92">
        <v>7.1036999999999999</v>
      </c>
    </row>
    <row r="1186" spans="1:53">
      <c r="A1186" s="92">
        <v>0.45340000000000003</v>
      </c>
      <c r="B1186" s="92">
        <v>1.3574999999999999</v>
      </c>
      <c r="D1186" s="92">
        <v>6.5315000000000003</v>
      </c>
      <c r="H1186" s="92">
        <v>0.51359999999999995</v>
      </c>
      <c r="I1186" s="92">
        <v>1.4729000000000001</v>
      </c>
      <c r="K1186" s="92">
        <v>0.58230000000000004</v>
      </c>
      <c r="L1186" s="92">
        <v>2.0207999999999999</v>
      </c>
      <c r="M1186" s="92">
        <v>4.1382000000000003</v>
      </c>
      <c r="N1186" s="92">
        <v>0.4924</v>
      </c>
      <c r="O1186" s="92">
        <v>1.4424999999999999</v>
      </c>
      <c r="Q1186" s="92">
        <v>1.4719</v>
      </c>
      <c r="R1186" s="92">
        <v>3.4201000000000001</v>
      </c>
      <c r="AA1186" s="92">
        <v>0.40060000000000001</v>
      </c>
      <c r="AB1186" s="92">
        <v>1.2589999999999999</v>
      </c>
      <c r="AC1186" s="92">
        <v>3.0186000000000002</v>
      </c>
      <c r="AD1186" s="92">
        <v>6.1891999999999996</v>
      </c>
      <c r="AH1186" s="92">
        <v>0.46610000000000001</v>
      </c>
      <c r="AI1186" s="92">
        <v>1.3824000000000001</v>
      </c>
      <c r="AK1186" s="92">
        <v>0.51180000000000003</v>
      </c>
      <c r="AL1186" s="92">
        <v>1.4827999999999999</v>
      </c>
      <c r="AN1186" s="92">
        <v>0.45100000000000001</v>
      </c>
      <c r="AO1186" s="92">
        <v>1.3614999999999999</v>
      </c>
      <c r="AP1186" s="92">
        <v>3.2362000000000002</v>
      </c>
      <c r="AQ1186" s="92">
        <v>1.3783000000000001</v>
      </c>
      <c r="AR1186" s="92">
        <v>3.2404000000000002</v>
      </c>
      <c r="AX1186" s="92">
        <v>2.5377000000000001</v>
      </c>
      <c r="AY1186" s="92">
        <v>3.1858</v>
      </c>
      <c r="BA1186" s="92">
        <v>7.1069000000000004</v>
      </c>
    </row>
    <row r="1187" spans="1:53">
      <c r="A1187" s="92">
        <v>0.45369999999999999</v>
      </c>
      <c r="B1187" s="92">
        <v>1.3581000000000001</v>
      </c>
      <c r="D1187" s="92">
        <v>6.5339999999999998</v>
      </c>
      <c r="H1187" s="92">
        <v>0.51390000000000002</v>
      </c>
      <c r="I1187" s="92">
        <v>1.4736</v>
      </c>
      <c r="K1187" s="92">
        <v>0.5827</v>
      </c>
      <c r="L1187" s="92">
        <v>2.0215999999999998</v>
      </c>
      <c r="M1187" s="92">
        <v>4.1398000000000001</v>
      </c>
      <c r="N1187" s="92">
        <v>0.49270000000000003</v>
      </c>
      <c r="O1187" s="92">
        <v>1.4432</v>
      </c>
      <c r="Q1187" s="92">
        <v>1.4725999999999999</v>
      </c>
      <c r="R1187" s="92">
        <v>3.4214000000000002</v>
      </c>
      <c r="AA1187" s="92">
        <v>0.40089999999999998</v>
      </c>
      <c r="AB1187" s="92">
        <v>1.2596000000000001</v>
      </c>
      <c r="AC1187" s="92">
        <v>3.0196999999999998</v>
      </c>
      <c r="AD1187" s="92">
        <v>6.1914999999999996</v>
      </c>
      <c r="AH1187" s="92">
        <v>0.46639999999999998</v>
      </c>
      <c r="AI1187" s="92">
        <v>1.3831</v>
      </c>
      <c r="AK1187" s="92">
        <v>0.5121</v>
      </c>
      <c r="AL1187" s="92">
        <v>1.4835</v>
      </c>
      <c r="AN1187" s="92">
        <v>0.45129999999999998</v>
      </c>
      <c r="AO1187" s="92">
        <v>1.3622000000000001</v>
      </c>
      <c r="AP1187" s="92">
        <v>3.2374999999999998</v>
      </c>
      <c r="AQ1187" s="92">
        <v>1.3789</v>
      </c>
      <c r="AR1187" s="92">
        <v>3.2416</v>
      </c>
      <c r="AX1187" s="92">
        <v>2.5390000000000001</v>
      </c>
      <c r="AY1187" s="92">
        <v>3.1871999999999998</v>
      </c>
      <c r="BA1187" s="92">
        <v>7.11</v>
      </c>
    </row>
    <row r="1188" spans="1:53">
      <c r="A1188" s="92">
        <v>0.45400000000000001</v>
      </c>
      <c r="B1188" s="92">
        <v>1.3587</v>
      </c>
      <c r="D1188" s="92">
        <v>6.5364000000000004</v>
      </c>
      <c r="H1188" s="92">
        <v>0.51429999999999998</v>
      </c>
      <c r="I1188" s="92">
        <v>1.4742999999999999</v>
      </c>
      <c r="K1188" s="92">
        <v>0.58299999999999996</v>
      </c>
      <c r="L1188" s="92">
        <v>2.0224000000000002</v>
      </c>
      <c r="M1188" s="92">
        <v>4.1413000000000002</v>
      </c>
      <c r="N1188" s="92">
        <v>0.49299999999999999</v>
      </c>
      <c r="O1188" s="92">
        <v>1.4438</v>
      </c>
      <c r="Q1188" s="92">
        <v>1.4732000000000001</v>
      </c>
      <c r="R1188" s="92">
        <v>3.4226999999999999</v>
      </c>
      <c r="AA1188" s="92">
        <v>0.40110000000000001</v>
      </c>
      <c r="AB1188" s="92">
        <v>1.2601</v>
      </c>
      <c r="AC1188" s="92">
        <v>3.0207999999999999</v>
      </c>
      <c r="AD1188" s="92">
        <v>6.1936999999999998</v>
      </c>
      <c r="AH1188" s="92">
        <v>0.4667</v>
      </c>
      <c r="AI1188" s="92">
        <v>1.3836999999999999</v>
      </c>
      <c r="AK1188" s="92">
        <v>0.51249999999999996</v>
      </c>
      <c r="AL1188" s="92">
        <v>1.4843</v>
      </c>
      <c r="AN1188" s="92">
        <v>0.45169999999999999</v>
      </c>
      <c r="AO1188" s="92">
        <v>1.3628</v>
      </c>
      <c r="AP1188" s="92">
        <v>3.2387999999999999</v>
      </c>
      <c r="AQ1188" s="92">
        <v>1.3795999999999999</v>
      </c>
      <c r="AR1188" s="92">
        <v>3.2429000000000001</v>
      </c>
      <c r="AX1188" s="92">
        <v>2.5402</v>
      </c>
      <c r="AY1188" s="92">
        <v>3.1886000000000001</v>
      </c>
      <c r="BA1188" s="92">
        <v>7.1132</v>
      </c>
    </row>
    <row r="1189" spans="1:53">
      <c r="A1189" s="92">
        <v>0.45429999999999998</v>
      </c>
      <c r="B1189" s="92">
        <v>1.3593</v>
      </c>
      <c r="D1189" s="92">
        <v>6.5388999999999999</v>
      </c>
      <c r="H1189" s="92">
        <v>0.51459999999999995</v>
      </c>
      <c r="I1189" s="92">
        <v>1.4750000000000001</v>
      </c>
      <c r="K1189" s="92">
        <v>0.58340000000000003</v>
      </c>
      <c r="L1189" s="92">
        <v>2.0232000000000001</v>
      </c>
      <c r="M1189" s="92">
        <v>4.1429</v>
      </c>
      <c r="N1189" s="92">
        <v>0.49340000000000001</v>
      </c>
      <c r="O1189" s="92">
        <v>1.4444999999999999</v>
      </c>
      <c r="Q1189" s="92">
        <v>1.4739</v>
      </c>
      <c r="R1189" s="92">
        <v>3.4239999999999999</v>
      </c>
      <c r="AA1189" s="92">
        <v>0.40139999999999998</v>
      </c>
      <c r="AB1189" s="92">
        <v>1.2606999999999999</v>
      </c>
      <c r="AC1189" s="92">
        <v>3.0219</v>
      </c>
      <c r="AD1189" s="92">
        <v>6.1959</v>
      </c>
      <c r="AH1189" s="92">
        <v>0.46700000000000003</v>
      </c>
      <c r="AI1189" s="92">
        <v>1.3844000000000001</v>
      </c>
      <c r="AK1189" s="92">
        <v>0.51280000000000003</v>
      </c>
      <c r="AL1189" s="92">
        <v>1.4850000000000001</v>
      </c>
      <c r="AN1189" s="92">
        <v>0.45200000000000001</v>
      </c>
      <c r="AO1189" s="92">
        <v>1.3634999999999999</v>
      </c>
      <c r="AP1189" s="92">
        <v>3.24</v>
      </c>
      <c r="AQ1189" s="92">
        <v>1.3802000000000001</v>
      </c>
      <c r="AR1189" s="92">
        <v>3.2441</v>
      </c>
      <c r="AX1189" s="92">
        <v>2.5415000000000001</v>
      </c>
      <c r="AY1189" s="92">
        <v>3.19</v>
      </c>
      <c r="BA1189" s="92">
        <v>7.1163999999999996</v>
      </c>
    </row>
    <row r="1190" spans="1:53">
      <c r="A1190" s="92">
        <v>0.4546</v>
      </c>
      <c r="B1190" s="92">
        <v>1.3599000000000001</v>
      </c>
      <c r="D1190" s="92">
        <v>6.5414000000000003</v>
      </c>
      <c r="H1190" s="92">
        <v>0.51490000000000002</v>
      </c>
      <c r="I1190" s="92">
        <v>1.4756</v>
      </c>
      <c r="K1190" s="92">
        <v>0.58379999999999999</v>
      </c>
      <c r="L1190" s="92">
        <v>2.024</v>
      </c>
      <c r="M1190" s="92">
        <v>4.1444000000000001</v>
      </c>
      <c r="N1190" s="92">
        <v>0.49370000000000003</v>
      </c>
      <c r="O1190" s="92">
        <v>1.4452</v>
      </c>
      <c r="Q1190" s="92">
        <v>1.4744999999999999</v>
      </c>
      <c r="R1190" s="92">
        <v>3.4253</v>
      </c>
      <c r="AA1190" s="92">
        <v>0.4017</v>
      </c>
      <c r="AB1190" s="92">
        <v>1.2612000000000001</v>
      </c>
      <c r="AC1190" s="92">
        <v>3.0230000000000001</v>
      </c>
      <c r="AD1190" s="92">
        <v>6.1981999999999999</v>
      </c>
      <c r="AH1190" s="92">
        <v>0.46729999999999999</v>
      </c>
      <c r="AI1190" s="92">
        <v>1.385</v>
      </c>
      <c r="AK1190" s="92">
        <v>0.51319999999999999</v>
      </c>
      <c r="AL1190" s="92">
        <v>1.4857</v>
      </c>
      <c r="AN1190" s="92">
        <v>0.45229999999999998</v>
      </c>
      <c r="AO1190" s="92">
        <v>1.3641000000000001</v>
      </c>
      <c r="AP1190" s="92">
        <v>3.2412999999999998</v>
      </c>
      <c r="AQ1190" s="92">
        <v>1.3808</v>
      </c>
      <c r="AR1190" s="92">
        <v>3.2452999999999999</v>
      </c>
      <c r="AX1190" s="92">
        <v>2.5427</v>
      </c>
      <c r="AY1190" s="92">
        <v>3.1913999999999998</v>
      </c>
      <c r="BA1190" s="92">
        <v>7.1195000000000004</v>
      </c>
    </row>
    <row r="1191" spans="1:53">
      <c r="A1191" s="92">
        <v>0.45490000000000003</v>
      </c>
      <c r="B1191" s="92">
        <v>1.3605</v>
      </c>
      <c r="D1191" s="92">
        <v>6.5438000000000001</v>
      </c>
      <c r="H1191" s="92">
        <v>0.51529999999999998</v>
      </c>
      <c r="I1191" s="92">
        <v>1.4762999999999999</v>
      </c>
      <c r="K1191" s="92">
        <v>0.58420000000000005</v>
      </c>
      <c r="L1191" s="92">
        <v>2.0247999999999999</v>
      </c>
      <c r="M1191" s="92">
        <v>4.1459999999999999</v>
      </c>
      <c r="N1191" s="92">
        <v>0.49399999999999999</v>
      </c>
      <c r="O1191" s="92">
        <v>1.4458</v>
      </c>
      <c r="Q1191" s="92">
        <v>1.4752000000000001</v>
      </c>
      <c r="R1191" s="92">
        <v>3.4266000000000001</v>
      </c>
      <c r="AA1191" s="92">
        <v>0.40189999999999998</v>
      </c>
      <c r="AB1191" s="92">
        <v>1.2618</v>
      </c>
      <c r="AC1191" s="92">
        <v>3.0240999999999998</v>
      </c>
      <c r="AD1191" s="92">
        <v>6.2004000000000001</v>
      </c>
      <c r="AH1191" s="92">
        <v>0.46760000000000002</v>
      </c>
      <c r="AI1191" s="92">
        <v>1.3856999999999999</v>
      </c>
      <c r="AK1191" s="92">
        <v>0.51349999999999996</v>
      </c>
      <c r="AL1191" s="92">
        <v>1.4863999999999999</v>
      </c>
      <c r="AN1191" s="92">
        <v>0.4526</v>
      </c>
      <c r="AO1191" s="92">
        <v>1.3648</v>
      </c>
      <c r="AP1191" s="92">
        <v>3.2425999999999999</v>
      </c>
      <c r="AQ1191" s="92">
        <v>1.3814</v>
      </c>
      <c r="AR1191" s="92">
        <v>3.2465999999999999</v>
      </c>
      <c r="AX1191" s="92">
        <v>2.5438999999999998</v>
      </c>
      <c r="AY1191" s="92">
        <v>3.1928000000000001</v>
      </c>
      <c r="BA1191" s="92">
        <v>7.1227</v>
      </c>
    </row>
    <row r="1192" spans="1:53">
      <c r="A1192" s="92">
        <v>0.45519999999999999</v>
      </c>
      <c r="B1192" s="92">
        <v>1.3611</v>
      </c>
      <c r="D1192" s="92">
        <v>6.5462999999999996</v>
      </c>
      <c r="H1192" s="92">
        <v>0.51559999999999995</v>
      </c>
      <c r="I1192" s="92">
        <v>1.4770000000000001</v>
      </c>
      <c r="K1192" s="92">
        <v>0.58460000000000001</v>
      </c>
      <c r="L1192" s="92">
        <v>2.0255999999999998</v>
      </c>
      <c r="M1192" s="92">
        <v>4.1475999999999997</v>
      </c>
      <c r="N1192" s="92">
        <v>0.49440000000000001</v>
      </c>
      <c r="O1192" s="92">
        <v>1.4464999999999999</v>
      </c>
      <c r="Q1192" s="92">
        <v>1.4758</v>
      </c>
      <c r="R1192" s="92">
        <v>3.4279000000000002</v>
      </c>
      <c r="AA1192" s="92">
        <v>0.4022</v>
      </c>
      <c r="AB1192" s="92">
        <v>1.2623</v>
      </c>
      <c r="AC1192" s="92">
        <v>3.0253000000000001</v>
      </c>
      <c r="AD1192" s="92">
        <v>6.2027000000000001</v>
      </c>
      <c r="AH1192" s="92">
        <v>0.46800000000000003</v>
      </c>
      <c r="AI1192" s="92">
        <v>1.3863000000000001</v>
      </c>
      <c r="AK1192" s="92">
        <v>0.51390000000000002</v>
      </c>
      <c r="AL1192" s="92">
        <v>1.4871000000000001</v>
      </c>
      <c r="AN1192" s="92">
        <v>0.45290000000000002</v>
      </c>
      <c r="AO1192" s="92">
        <v>1.3653999999999999</v>
      </c>
      <c r="AP1192" s="92">
        <v>3.2439</v>
      </c>
      <c r="AQ1192" s="92">
        <v>1.3819999999999999</v>
      </c>
      <c r="AR1192" s="92">
        <v>3.2477999999999998</v>
      </c>
      <c r="AX1192" s="92">
        <v>2.5451999999999999</v>
      </c>
      <c r="AY1192" s="92">
        <v>3.1943000000000001</v>
      </c>
      <c r="BA1192" s="92">
        <v>7.1258999999999997</v>
      </c>
    </row>
    <row r="1193" spans="1:53">
      <c r="A1193" s="92">
        <v>0.45550000000000002</v>
      </c>
      <c r="B1193" s="92">
        <v>1.3616999999999999</v>
      </c>
      <c r="D1193" s="92">
        <v>6.5488</v>
      </c>
      <c r="H1193" s="92">
        <v>0.51590000000000003</v>
      </c>
      <c r="I1193" s="92">
        <v>1.4777</v>
      </c>
      <c r="K1193" s="92">
        <v>0.58499999999999996</v>
      </c>
      <c r="L1193" s="92">
        <v>2.0264000000000002</v>
      </c>
      <c r="M1193" s="92">
        <v>4.1490999999999998</v>
      </c>
      <c r="N1193" s="92">
        <v>0.49469999999999997</v>
      </c>
      <c r="O1193" s="92">
        <v>1.4472</v>
      </c>
      <c r="Q1193" s="92">
        <v>1.4764999999999999</v>
      </c>
      <c r="R1193" s="92">
        <v>3.4291999999999998</v>
      </c>
      <c r="AA1193" s="92">
        <v>0.40250000000000002</v>
      </c>
      <c r="AB1193" s="92">
        <v>1.2628999999999999</v>
      </c>
      <c r="AC1193" s="92">
        <v>3.0264000000000002</v>
      </c>
      <c r="AD1193" s="92">
        <v>6.2049000000000003</v>
      </c>
      <c r="AH1193" s="92">
        <v>0.46829999999999999</v>
      </c>
      <c r="AI1193" s="92">
        <v>1.387</v>
      </c>
      <c r="AK1193" s="92">
        <v>0.51419999999999999</v>
      </c>
      <c r="AL1193" s="92">
        <v>1.4878</v>
      </c>
      <c r="AN1193" s="92">
        <v>0.45319999999999999</v>
      </c>
      <c r="AO1193" s="92">
        <v>1.3661000000000001</v>
      </c>
      <c r="AP1193" s="92">
        <v>3.2450999999999999</v>
      </c>
      <c r="AQ1193" s="92">
        <v>1.3826000000000001</v>
      </c>
      <c r="AR1193" s="92">
        <v>3.2490999999999999</v>
      </c>
      <c r="AX1193" s="92">
        <v>2.5464000000000002</v>
      </c>
      <c r="AY1193" s="92">
        <v>3.1957</v>
      </c>
      <c r="BA1193" s="92">
        <v>7.1291000000000002</v>
      </c>
    </row>
    <row r="1194" spans="1:53">
      <c r="A1194" s="92">
        <v>0.45579999999999998</v>
      </c>
      <c r="B1194" s="92">
        <v>1.3623000000000001</v>
      </c>
      <c r="D1194" s="92">
        <v>6.5511999999999997</v>
      </c>
      <c r="H1194" s="92">
        <v>0.51619999999999999</v>
      </c>
      <c r="I1194" s="92">
        <v>1.4783999999999999</v>
      </c>
      <c r="K1194" s="92">
        <v>0.58540000000000003</v>
      </c>
      <c r="L1194" s="92">
        <v>2.0272000000000001</v>
      </c>
      <c r="M1194" s="92">
        <v>4.1506999999999996</v>
      </c>
      <c r="N1194" s="92">
        <v>0.495</v>
      </c>
      <c r="O1194" s="92">
        <v>1.4478</v>
      </c>
      <c r="Q1194" s="92">
        <v>1.4771000000000001</v>
      </c>
      <c r="R1194" s="92">
        <v>3.4304999999999999</v>
      </c>
      <c r="AA1194" s="92">
        <v>0.4027</v>
      </c>
      <c r="AB1194" s="92">
        <v>1.2635000000000001</v>
      </c>
      <c r="AC1194" s="92">
        <v>3.0274999999999999</v>
      </c>
      <c r="AD1194" s="92">
        <v>6.2072000000000003</v>
      </c>
      <c r="AH1194" s="92">
        <v>0.46860000000000002</v>
      </c>
      <c r="AI1194" s="92">
        <v>1.3875999999999999</v>
      </c>
      <c r="AK1194" s="92">
        <v>0.51459999999999995</v>
      </c>
      <c r="AL1194" s="92">
        <v>1.4884999999999999</v>
      </c>
      <c r="AN1194" s="92">
        <v>0.4536</v>
      </c>
      <c r="AO1194" s="92">
        <v>1.3667</v>
      </c>
      <c r="AP1194" s="92">
        <v>3.2464</v>
      </c>
      <c r="AQ1194" s="92">
        <v>1.3832</v>
      </c>
      <c r="AR1194" s="92">
        <v>3.2503000000000002</v>
      </c>
      <c r="AX1194" s="92">
        <v>2.5476999999999999</v>
      </c>
      <c r="AY1194" s="92">
        <v>3.1970999999999998</v>
      </c>
      <c r="BA1194" s="92">
        <v>7.1322000000000001</v>
      </c>
    </row>
    <row r="1195" spans="1:53">
      <c r="A1195" s="92">
        <v>0.45610000000000001</v>
      </c>
      <c r="B1195" s="92">
        <v>1.3629</v>
      </c>
      <c r="D1195" s="92">
        <v>6.5537000000000001</v>
      </c>
      <c r="H1195" s="92">
        <v>0.51659999999999995</v>
      </c>
      <c r="I1195" s="92">
        <v>1.4790000000000001</v>
      </c>
      <c r="K1195" s="92">
        <v>0.58579999999999999</v>
      </c>
      <c r="L1195" s="92">
        <v>2.028</v>
      </c>
      <c r="M1195" s="92">
        <v>4.1523000000000003</v>
      </c>
      <c r="N1195" s="92">
        <v>0.49540000000000001</v>
      </c>
      <c r="O1195" s="92">
        <v>1.4484999999999999</v>
      </c>
      <c r="Q1195" s="92">
        <v>1.4778</v>
      </c>
      <c r="R1195" s="92">
        <v>3.4318</v>
      </c>
      <c r="AA1195" s="92">
        <v>0.40300000000000002</v>
      </c>
      <c r="AB1195" s="92">
        <v>1.264</v>
      </c>
      <c r="AC1195" s="92">
        <v>3.0286</v>
      </c>
      <c r="AD1195" s="92">
        <v>6.2093999999999996</v>
      </c>
      <c r="AH1195" s="92">
        <v>0.46889999999999998</v>
      </c>
      <c r="AI1195" s="92">
        <v>1.3883000000000001</v>
      </c>
      <c r="AK1195" s="92">
        <v>0.51490000000000002</v>
      </c>
      <c r="AL1195" s="92">
        <v>1.4892000000000001</v>
      </c>
      <c r="AN1195" s="92">
        <v>0.45390000000000003</v>
      </c>
      <c r="AO1195" s="92">
        <v>1.3673999999999999</v>
      </c>
      <c r="AP1195" s="92">
        <v>3.2477</v>
      </c>
      <c r="AQ1195" s="92">
        <v>1.3837999999999999</v>
      </c>
      <c r="AR1195" s="92">
        <v>3.2515999999999998</v>
      </c>
      <c r="AX1195" s="92">
        <v>2.5489000000000002</v>
      </c>
      <c r="AY1195" s="92">
        <v>3.1985999999999999</v>
      </c>
      <c r="BA1195" s="92">
        <v>7.1353999999999997</v>
      </c>
    </row>
    <row r="1196" spans="1:53">
      <c r="A1196" s="92">
        <v>0.45639999999999997</v>
      </c>
      <c r="B1196" s="92">
        <v>1.3634999999999999</v>
      </c>
      <c r="D1196" s="92">
        <v>6.5561999999999996</v>
      </c>
      <c r="H1196" s="92">
        <v>0.51690000000000003</v>
      </c>
      <c r="I1196" s="92">
        <v>1.4797</v>
      </c>
      <c r="K1196" s="92">
        <v>0.58620000000000005</v>
      </c>
      <c r="L1196" s="92">
        <v>2.0287999999999999</v>
      </c>
      <c r="M1196" s="92">
        <v>4.1538000000000004</v>
      </c>
      <c r="N1196" s="92">
        <v>0.49569999999999997</v>
      </c>
      <c r="O1196" s="92">
        <v>1.4492</v>
      </c>
      <c r="Q1196" s="92">
        <v>1.4783999999999999</v>
      </c>
      <c r="R1196" s="92">
        <v>3.4331</v>
      </c>
      <c r="AA1196" s="92">
        <v>0.40329999999999999</v>
      </c>
      <c r="AB1196" s="92">
        <v>1.2645999999999999</v>
      </c>
      <c r="AC1196" s="92">
        <v>3.0297999999999998</v>
      </c>
      <c r="AD1196" s="92">
        <v>6.2117000000000004</v>
      </c>
      <c r="AH1196" s="92">
        <v>0.46920000000000001</v>
      </c>
      <c r="AI1196" s="92">
        <v>1.3889</v>
      </c>
      <c r="AK1196" s="92">
        <v>0.51529999999999998</v>
      </c>
      <c r="AL1196" s="92">
        <v>1.49</v>
      </c>
      <c r="AN1196" s="92">
        <v>0.45419999999999999</v>
      </c>
      <c r="AO1196" s="92">
        <v>1.3680000000000001</v>
      </c>
      <c r="AP1196" s="92">
        <v>3.2490000000000001</v>
      </c>
      <c r="AQ1196" s="92">
        <v>1.3844000000000001</v>
      </c>
      <c r="AR1196" s="92">
        <v>3.2528000000000001</v>
      </c>
      <c r="AX1196" s="92">
        <v>2.5501999999999998</v>
      </c>
      <c r="AY1196" s="92">
        <v>3.2</v>
      </c>
      <c r="BA1196" s="92">
        <v>7.1386000000000003</v>
      </c>
    </row>
    <row r="1197" spans="1:53">
      <c r="A1197" s="92">
        <v>0.45669999999999999</v>
      </c>
      <c r="B1197" s="92">
        <v>1.3642000000000001</v>
      </c>
      <c r="D1197" s="92">
        <v>6.5587</v>
      </c>
      <c r="H1197" s="92">
        <v>0.51719999999999999</v>
      </c>
      <c r="I1197" s="92">
        <v>1.4803999999999999</v>
      </c>
      <c r="K1197" s="92">
        <v>0.58660000000000001</v>
      </c>
      <c r="L1197" s="92">
        <v>2.0295999999999998</v>
      </c>
      <c r="M1197" s="92">
        <v>4.1554000000000002</v>
      </c>
      <c r="N1197" s="92">
        <v>0.496</v>
      </c>
      <c r="O1197" s="92">
        <v>1.4498</v>
      </c>
      <c r="Q1197" s="92">
        <v>1.4791000000000001</v>
      </c>
      <c r="R1197" s="92">
        <v>3.4344000000000001</v>
      </c>
      <c r="AA1197" s="92">
        <v>0.40360000000000001</v>
      </c>
      <c r="AB1197" s="92">
        <v>1.2652000000000001</v>
      </c>
      <c r="AC1197" s="92">
        <v>3.0308999999999999</v>
      </c>
      <c r="AD1197" s="92">
        <v>6.2140000000000004</v>
      </c>
      <c r="AH1197" s="92">
        <v>0.46949999999999997</v>
      </c>
      <c r="AI1197" s="92">
        <v>1.3895999999999999</v>
      </c>
      <c r="AK1197" s="92">
        <v>0.51559999999999995</v>
      </c>
      <c r="AL1197" s="92">
        <v>1.4906999999999999</v>
      </c>
      <c r="AN1197" s="92">
        <v>0.45450000000000002</v>
      </c>
      <c r="AO1197" s="92">
        <v>1.3687</v>
      </c>
      <c r="AP1197" s="92">
        <v>3.2503000000000002</v>
      </c>
      <c r="AQ1197" s="92">
        <v>1.385</v>
      </c>
      <c r="AR1197" s="92">
        <v>3.2541000000000002</v>
      </c>
      <c r="AX1197" s="92">
        <v>2.5514999999999999</v>
      </c>
      <c r="AY1197" s="92">
        <v>3.2014</v>
      </c>
      <c r="BA1197" s="92">
        <v>7.1417999999999999</v>
      </c>
    </row>
    <row r="1198" spans="1:53">
      <c r="A1198" s="92">
        <v>0.45700000000000002</v>
      </c>
      <c r="B1198" s="92">
        <v>1.3648</v>
      </c>
      <c r="D1198" s="92">
        <v>6.5612000000000004</v>
      </c>
      <c r="H1198" s="92">
        <v>0.51759999999999995</v>
      </c>
      <c r="I1198" s="92">
        <v>1.4811000000000001</v>
      </c>
      <c r="K1198" s="92">
        <v>0.58699999999999997</v>
      </c>
      <c r="L1198" s="92">
        <v>2.0304000000000002</v>
      </c>
      <c r="M1198" s="92">
        <v>4.157</v>
      </c>
      <c r="N1198" s="92">
        <v>0.49640000000000001</v>
      </c>
      <c r="O1198" s="92">
        <v>1.4504999999999999</v>
      </c>
      <c r="Q1198" s="92">
        <v>1.4797</v>
      </c>
      <c r="R1198" s="92">
        <v>3.4358</v>
      </c>
      <c r="AA1198" s="92">
        <v>0.40379999999999999</v>
      </c>
      <c r="AB1198" s="92">
        <v>1.2657</v>
      </c>
      <c r="AC1198" s="92">
        <v>3.032</v>
      </c>
      <c r="AD1198" s="92">
        <v>6.2161999999999997</v>
      </c>
      <c r="AH1198" s="92">
        <v>0.4698</v>
      </c>
      <c r="AI1198" s="92">
        <v>1.3902000000000001</v>
      </c>
      <c r="AK1198" s="92">
        <v>0.51600000000000001</v>
      </c>
      <c r="AL1198" s="92">
        <v>1.4914000000000001</v>
      </c>
      <c r="AN1198" s="92">
        <v>0.45479999999999998</v>
      </c>
      <c r="AO1198" s="92">
        <v>1.3694</v>
      </c>
      <c r="AP1198" s="92">
        <v>3.2515999999999998</v>
      </c>
      <c r="AQ1198" s="92">
        <v>1.3855999999999999</v>
      </c>
      <c r="AR1198" s="92">
        <v>3.2553000000000001</v>
      </c>
      <c r="AX1198" s="92">
        <v>2.5527000000000002</v>
      </c>
      <c r="AY1198" s="92">
        <v>3.2029000000000001</v>
      </c>
      <c r="BA1198" s="92">
        <v>7.1449999999999996</v>
      </c>
    </row>
    <row r="1199" spans="1:53">
      <c r="A1199" s="92">
        <v>0.45729999999999998</v>
      </c>
      <c r="B1199" s="92">
        <v>1.3653999999999999</v>
      </c>
      <c r="D1199" s="92">
        <v>6.5636999999999999</v>
      </c>
      <c r="H1199" s="92">
        <v>0.51790000000000003</v>
      </c>
      <c r="I1199" s="92">
        <v>1.4818</v>
      </c>
      <c r="K1199" s="92">
        <v>0.58740000000000003</v>
      </c>
      <c r="L1199" s="92">
        <v>2.0312000000000001</v>
      </c>
      <c r="M1199" s="92">
        <v>4.1585999999999999</v>
      </c>
      <c r="N1199" s="92">
        <v>0.49669999999999997</v>
      </c>
      <c r="O1199" s="92">
        <v>1.4512</v>
      </c>
      <c r="Q1199" s="92">
        <v>1.4803999999999999</v>
      </c>
      <c r="R1199" s="92">
        <v>3.4371</v>
      </c>
      <c r="AA1199" s="92">
        <v>0.40410000000000001</v>
      </c>
      <c r="AB1199" s="92">
        <v>1.2663</v>
      </c>
      <c r="AC1199" s="92">
        <v>3.0331000000000001</v>
      </c>
      <c r="AD1199" s="92">
        <v>6.2184999999999997</v>
      </c>
      <c r="AH1199" s="92">
        <v>0.47010000000000002</v>
      </c>
      <c r="AI1199" s="92">
        <v>1.3909</v>
      </c>
      <c r="AK1199" s="92">
        <v>0.51629999999999998</v>
      </c>
      <c r="AL1199" s="92">
        <v>1.4921</v>
      </c>
      <c r="AN1199" s="92">
        <v>0.45519999999999999</v>
      </c>
      <c r="AO1199" s="92">
        <v>1.37</v>
      </c>
      <c r="AP1199" s="92">
        <v>3.2528999999999999</v>
      </c>
      <c r="AQ1199" s="92">
        <v>1.3863000000000001</v>
      </c>
      <c r="AR1199" s="92">
        <v>3.2566000000000002</v>
      </c>
      <c r="AX1199" s="92">
        <v>2.5539999999999998</v>
      </c>
      <c r="AY1199" s="92">
        <v>3.2042999999999999</v>
      </c>
      <c r="BA1199" s="92">
        <v>7.1482999999999999</v>
      </c>
    </row>
    <row r="1200" spans="1:53">
      <c r="A1200" s="92">
        <v>0.45760000000000001</v>
      </c>
      <c r="B1200" s="92">
        <v>1.3660000000000001</v>
      </c>
      <c r="D1200" s="92">
        <v>6.5662000000000003</v>
      </c>
      <c r="H1200" s="92">
        <v>0.51819999999999999</v>
      </c>
      <c r="I1200" s="92">
        <v>1.4824999999999999</v>
      </c>
      <c r="K1200" s="92">
        <v>0.58779999999999999</v>
      </c>
      <c r="L1200" s="92">
        <v>2.032</v>
      </c>
      <c r="M1200" s="92">
        <v>4.1601999999999997</v>
      </c>
      <c r="N1200" s="92">
        <v>0.497</v>
      </c>
      <c r="O1200" s="92">
        <v>1.4518</v>
      </c>
      <c r="Q1200" s="92">
        <v>1.4811000000000001</v>
      </c>
      <c r="R1200" s="92">
        <v>3.4384000000000001</v>
      </c>
      <c r="AA1200" s="92">
        <v>0.40439999999999998</v>
      </c>
      <c r="AB1200" s="92">
        <v>1.2667999999999999</v>
      </c>
      <c r="AC1200" s="92">
        <v>3.0343</v>
      </c>
      <c r="AD1200" s="92">
        <v>6.2207999999999997</v>
      </c>
      <c r="AH1200" s="92">
        <v>0.47039999999999998</v>
      </c>
      <c r="AI1200" s="92">
        <v>1.3915</v>
      </c>
      <c r="AK1200" s="92">
        <v>0.51670000000000005</v>
      </c>
      <c r="AL1200" s="92">
        <v>1.4927999999999999</v>
      </c>
      <c r="AN1200" s="92">
        <v>0.45550000000000002</v>
      </c>
      <c r="AO1200" s="92">
        <v>1.3707</v>
      </c>
      <c r="AP1200" s="92">
        <v>3.2542</v>
      </c>
      <c r="AQ1200" s="92">
        <v>1.3869</v>
      </c>
      <c r="AR1200" s="92">
        <v>3.2578</v>
      </c>
      <c r="AX1200" s="92">
        <v>2.5552000000000001</v>
      </c>
      <c r="AY1200" s="92">
        <v>3.2058</v>
      </c>
      <c r="BA1200" s="92">
        <v>7.1515000000000004</v>
      </c>
    </row>
    <row r="1201" spans="1:53">
      <c r="A1201" s="92">
        <v>0.45789999999999997</v>
      </c>
      <c r="B1201" s="92">
        <v>1.3666</v>
      </c>
      <c r="D1201" s="92">
        <v>6.5686999999999998</v>
      </c>
      <c r="H1201" s="92">
        <v>0.51859999999999995</v>
      </c>
      <c r="I1201" s="92">
        <v>1.4832000000000001</v>
      </c>
      <c r="K1201" s="92">
        <v>0.58819999999999995</v>
      </c>
      <c r="L1201" s="92">
        <v>2.0327999999999999</v>
      </c>
      <c r="M1201" s="92">
        <v>4.1618000000000004</v>
      </c>
      <c r="N1201" s="92">
        <v>0.49740000000000001</v>
      </c>
      <c r="O1201" s="92">
        <v>1.4524999999999999</v>
      </c>
      <c r="Q1201" s="92">
        <v>1.4817</v>
      </c>
      <c r="R1201" s="92">
        <v>3.4397000000000002</v>
      </c>
      <c r="AA1201" s="92">
        <v>0.4047</v>
      </c>
      <c r="AB1201" s="92">
        <v>1.2674000000000001</v>
      </c>
      <c r="AC1201" s="92">
        <v>3.0354000000000001</v>
      </c>
      <c r="AD1201" s="92">
        <v>6.2230999999999996</v>
      </c>
      <c r="AH1201" s="92">
        <v>0.4708</v>
      </c>
      <c r="AI1201" s="92">
        <v>1.3922000000000001</v>
      </c>
      <c r="AK1201" s="92">
        <v>0.51700000000000002</v>
      </c>
      <c r="AL1201" s="92">
        <v>1.4936</v>
      </c>
      <c r="AN1201" s="92">
        <v>0.45579999999999998</v>
      </c>
      <c r="AO1201" s="92">
        <v>1.3713</v>
      </c>
      <c r="AP1201" s="92">
        <v>3.2555000000000001</v>
      </c>
      <c r="AQ1201" s="92">
        <v>1.3875</v>
      </c>
      <c r="AR1201" s="92">
        <v>3.2591000000000001</v>
      </c>
      <c r="AX1201" s="92">
        <v>2.5565000000000002</v>
      </c>
      <c r="AY1201" s="92">
        <v>3.2071999999999998</v>
      </c>
      <c r="BA1201" s="92">
        <v>7.1547000000000001</v>
      </c>
    </row>
    <row r="1202" spans="1:53">
      <c r="A1202" s="92">
        <v>0.4582</v>
      </c>
      <c r="B1202" s="92">
        <v>1.3673</v>
      </c>
      <c r="D1202" s="92">
        <v>6.5712000000000002</v>
      </c>
      <c r="H1202" s="92">
        <v>0.51890000000000003</v>
      </c>
      <c r="I1202" s="92">
        <v>1.4839</v>
      </c>
      <c r="K1202" s="92">
        <v>0.58860000000000001</v>
      </c>
      <c r="L1202" s="92">
        <v>2.0335999999999999</v>
      </c>
      <c r="M1202" s="92">
        <v>4.1634000000000002</v>
      </c>
      <c r="N1202" s="92">
        <v>0.49769999999999998</v>
      </c>
      <c r="O1202" s="92">
        <v>1.4532</v>
      </c>
      <c r="Q1202" s="92">
        <v>1.4823999999999999</v>
      </c>
      <c r="R1202" s="92">
        <v>3.4411</v>
      </c>
      <c r="AA1202" s="92">
        <v>0.40489999999999998</v>
      </c>
      <c r="AB1202" s="92">
        <v>1.268</v>
      </c>
      <c r="AC1202" s="92">
        <v>3.0365000000000002</v>
      </c>
      <c r="AD1202" s="92">
        <v>6.2252999999999998</v>
      </c>
      <c r="AH1202" s="92">
        <v>0.47110000000000002</v>
      </c>
      <c r="AI1202" s="92">
        <v>1.3929</v>
      </c>
      <c r="AK1202" s="92">
        <v>0.51739999999999997</v>
      </c>
      <c r="AL1202" s="92">
        <v>1.4943</v>
      </c>
      <c r="AN1202" s="92">
        <v>0.45610000000000001</v>
      </c>
      <c r="AO1202" s="92">
        <v>1.3720000000000001</v>
      </c>
      <c r="AP1202" s="92">
        <v>3.2568000000000001</v>
      </c>
      <c r="AQ1202" s="92">
        <v>1.3880999999999999</v>
      </c>
      <c r="AR1202" s="92">
        <v>3.2604000000000002</v>
      </c>
      <c r="AX1202" s="92">
        <v>2.5577999999999999</v>
      </c>
      <c r="AY1202" s="92">
        <v>3.2086000000000001</v>
      </c>
      <c r="BA1202" s="92">
        <v>7.1578999999999997</v>
      </c>
    </row>
    <row r="1203" spans="1:53">
      <c r="A1203" s="92">
        <v>0.45850000000000002</v>
      </c>
      <c r="B1203" s="92">
        <v>1.3678999999999999</v>
      </c>
      <c r="D1203" s="92">
        <v>6.5736999999999997</v>
      </c>
      <c r="H1203" s="92">
        <v>0.51919999999999999</v>
      </c>
      <c r="I1203" s="92">
        <v>1.4845999999999999</v>
      </c>
      <c r="K1203" s="92">
        <v>0.58899999999999997</v>
      </c>
      <c r="L1203" s="92">
        <v>2.0344000000000002</v>
      </c>
      <c r="M1203" s="92">
        <v>4.1649000000000003</v>
      </c>
      <c r="N1203" s="92">
        <v>0.498</v>
      </c>
      <c r="O1203" s="92">
        <v>1.4539</v>
      </c>
      <c r="Q1203" s="92">
        <v>1.4830000000000001</v>
      </c>
      <c r="R1203" s="92">
        <v>3.4424000000000001</v>
      </c>
      <c r="AA1203" s="92">
        <v>0.4052</v>
      </c>
      <c r="AB1203" s="92">
        <v>1.2685999999999999</v>
      </c>
      <c r="AC1203" s="92">
        <v>3.0377000000000001</v>
      </c>
      <c r="AD1203" s="92">
        <v>6.2275999999999998</v>
      </c>
      <c r="AH1203" s="92">
        <v>0.47139999999999999</v>
      </c>
      <c r="AI1203" s="92">
        <v>1.3935</v>
      </c>
      <c r="AK1203" s="92">
        <v>0.51770000000000005</v>
      </c>
      <c r="AL1203" s="92">
        <v>1.4950000000000001</v>
      </c>
      <c r="AN1203" s="92">
        <v>0.45639999999999997</v>
      </c>
      <c r="AO1203" s="92">
        <v>1.3727</v>
      </c>
      <c r="AP1203" s="92">
        <v>3.2581000000000002</v>
      </c>
      <c r="AQ1203" s="92">
        <v>1.3887</v>
      </c>
      <c r="AR1203" s="92">
        <v>3.2616000000000001</v>
      </c>
      <c r="AX1203" s="92">
        <v>2.5590000000000002</v>
      </c>
      <c r="AY1203" s="92">
        <v>3.2101000000000002</v>
      </c>
      <c r="BA1203" s="92">
        <v>7.1612</v>
      </c>
    </row>
    <row r="1204" spans="1:53">
      <c r="A1204" s="92">
        <v>0.45879999999999999</v>
      </c>
      <c r="B1204" s="92">
        <v>1.3685</v>
      </c>
      <c r="D1204" s="92">
        <v>6.5762</v>
      </c>
      <c r="H1204" s="92">
        <v>0.51959999999999995</v>
      </c>
      <c r="I1204" s="92">
        <v>1.4853000000000001</v>
      </c>
      <c r="K1204" s="92">
        <v>0.58940000000000003</v>
      </c>
      <c r="L1204" s="92">
        <v>2.0352000000000001</v>
      </c>
      <c r="M1204" s="92">
        <v>4.1665000000000001</v>
      </c>
      <c r="N1204" s="92">
        <v>0.49840000000000001</v>
      </c>
      <c r="O1204" s="92">
        <v>1.4545999999999999</v>
      </c>
      <c r="Q1204" s="92">
        <v>1.4837</v>
      </c>
      <c r="R1204" s="92">
        <v>3.4437000000000002</v>
      </c>
      <c r="AA1204" s="92">
        <v>0.40550000000000003</v>
      </c>
      <c r="AB1204" s="92">
        <v>1.2690999999999999</v>
      </c>
      <c r="AC1204" s="92">
        <v>3.0388000000000002</v>
      </c>
      <c r="AD1204" s="92">
        <v>6.2298999999999998</v>
      </c>
      <c r="AH1204" s="92">
        <v>0.47170000000000001</v>
      </c>
      <c r="AI1204" s="92">
        <v>1.3942000000000001</v>
      </c>
      <c r="AK1204" s="92">
        <v>0.5181</v>
      </c>
      <c r="AL1204" s="92">
        <v>1.4957</v>
      </c>
      <c r="AN1204" s="92">
        <v>0.45679999999999998</v>
      </c>
      <c r="AO1204" s="92">
        <v>1.3733</v>
      </c>
      <c r="AP1204" s="92">
        <v>3.2593999999999999</v>
      </c>
      <c r="AQ1204" s="92">
        <v>1.3894</v>
      </c>
      <c r="AR1204" s="92">
        <v>3.2629000000000001</v>
      </c>
      <c r="AX1204" s="92">
        <v>2.5602999999999998</v>
      </c>
      <c r="AY1204" s="92">
        <v>3.2115999999999998</v>
      </c>
      <c r="BA1204" s="92">
        <v>7.1643999999999997</v>
      </c>
    </row>
    <row r="1205" spans="1:53">
      <c r="A1205" s="92">
        <v>0.45910000000000001</v>
      </c>
      <c r="B1205" s="92">
        <v>1.3691</v>
      </c>
      <c r="D1205" s="92">
        <v>6.5787000000000004</v>
      </c>
      <c r="H1205" s="92">
        <v>0.51990000000000003</v>
      </c>
      <c r="I1205" s="92">
        <v>1.4859</v>
      </c>
      <c r="K1205" s="92">
        <v>0.58979999999999999</v>
      </c>
      <c r="L1205" s="92">
        <v>2.036</v>
      </c>
      <c r="M1205" s="92">
        <v>4.1680999999999999</v>
      </c>
      <c r="N1205" s="92">
        <v>0.49869999999999998</v>
      </c>
      <c r="O1205" s="92">
        <v>1.4552</v>
      </c>
      <c r="Q1205" s="92">
        <v>1.4843999999999999</v>
      </c>
      <c r="R1205" s="92">
        <v>3.4451000000000001</v>
      </c>
      <c r="AA1205" s="92">
        <v>0.40579999999999999</v>
      </c>
      <c r="AB1205" s="92">
        <v>1.2697000000000001</v>
      </c>
      <c r="AC1205" s="92">
        <v>3.04</v>
      </c>
      <c r="AD1205" s="92">
        <v>6.2321999999999997</v>
      </c>
      <c r="AH1205" s="92">
        <v>0.47199999999999998</v>
      </c>
      <c r="AI1205" s="92">
        <v>1.3949</v>
      </c>
      <c r="AK1205" s="92">
        <v>0.51839999999999997</v>
      </c>
      <c r="AL1205" s="92">
        <v>1.4964999999999999</v>
      </c>
      <c r="AN1205" s="92">
        <v>0.45710000000000001</v>
      </c>
      <c r="AO1205" s="92">
        <v>1.3740000000000001</v>
      </c>
      <c r="AP1205" s="92">
        <v>3.2606999999999999</v>
      </c>
      <c r="AQ1205" s="92">
        <v>1.39</v>
      </c>
      <c r="AR1205" s="92">
        <v>3.2642000000000002</v>
      </c>
      <c r="AX1205" s="92">
        <v>2.5615999999999999</v>
      </c>
      <c r="AY1205" s="92">
        <v>3.2130000000000001</v>
      </c>
      <c r="BA1205" s="92">
        <v>7.1676000000000002</v>
      </c>
    </row>
    <row r="1206" spans="1:53">
      <c r="A1206" s="92">
        <v>0.45939999999999998</v>
      </c>
      <c r="B1206" s="92">
        <v>1.3696999999999999</v>
      </c>
      <c r="D1206" s="92">
        <v>6.5812999999999997</v>
      </c>
      <c r="H1206" s="92">
        <v>0.52029999999999998</v>
      </c>
      <c r="I1206" s="92">
        <v>1.4865999999999999</v>
      </c>
      <c r="K1206" s="92">
        <v>0.59019999999999995</v>
      </c>
      <c r="L1206" s="92">
        <v>2.0367999999999999</v>
      </c>
      <c r="M1206" s="92">
        <v>4.1696999999999997</v>
      </c>
      <c r="N1206" s="92">
        <v>0.49909999999999999</v>
      </c>
      <c r="O1206" s="92">
        <v>1.4559</v>
      </c>
      <c r="Q1206" s="92">
        <v>1.4850000000000001</v>
      </c>
      <c r="R1206" s="92">
        <v>3.4464000000000001</v>
      </c>
      <c r="AA1206" s="92">
        <v>0.40600000000000003</v>
      </c>
      <c r="AB1206" s="92">
        <v>1.2703</v>
      </c>
      <c r="AC1206" s="92">
        <v>3.0411000000000001</v>
      </c>
      <c r="AD1206" s="92">
        <v>6.2344999999999997</v>
      </c>
      <c r="AH1206" s="92">
        <v>0.4723</v>
      </c>
      <c r="AI1206" s="92">
        <v>1.3955</v>
      </c>
      <c r="AK1206" s="92">
        <v>0.51880000000000004</v>
      </c>
      <c r="AL1206" s="92">
        <v>1.4972000000000001</v>
      </c>
      <c r="AN1206" s="92">
        <v>0.45739999999999997</v>
      </c>
      <c r="AO1206" s="92">
        <v>1.3747</v>
      </c>
      <c r="AP1206" s="92">
        <v>3.262</v>
      </c>
      <c r="AQ1206" s="92">
        <v>1.3906000000000001</v>
      </c>
      <c r="AR1206" s="92">
        <v>3.2654000000000001</v>
      </c>
      <c r="AX1206" s="92">
        <v>2.5629</v>
      </c>
      <c r="AY1206" s="92">
        <v>3.2145000000000001</v>
      </c>
      <c r="BA1206" s="92">
        <v>7.1708999999999996</v>
      </c>
    </row>
    <row r="1207" spans="1:53">
      <c r="A1207" s="92">
        <v>0.4597</v>
      </c>
      <c r="B1207" s="92">
        <v>1.3704000000000001</v>
      </c>
      <c r="D1207" s="92">
        <v>6.5838000000000001</v>
      </c>
      <c r="H1207" s="92">
        <v>0.52059999999999995</v>
      </c>
      <c r="I1207" s="92">
        <v>1.4873000000000001</v>
      </c>
      <c r="K1207" s="92">
        <v>0.59060000000000001</v>
      </c>
      <c r="L1207" s="92">
        <v>2.0377000000000001</v>
      </c>
      <c r="M1207" s="92">
        <v>4.1712999999999996</v>
      </c>
      <c r="N1207" s="92">
        <v>0.49940000000000001</v>
      </c>
      <c r="O1207" s="92">
        <v>1.4565999999999999</v>
      </c>
      <c r="Q1207" s="92">
        <v>1.4857</v>
      </c>
      <c r="R1207" s="92">
        <v>3.4477000000000002</v>
      </c>
      <c r="AA1207" s="92">
        <v>0.40629999999999999</v>
      </c>
      <c r="AB1207" s="92">
        <v>1.2707999999999999</v>
      </c>
      <c r="AC1207" s="92">
        <v>3.0423</v>
      </c>
      <c r="AD1207" s="92">
        <v>6.2367999999999997</v>
      </c>
      <c r="AH1207" s="92">
        <v>0.47270000000000001</v>
      </c>
      <c r="AI1207" s="92">
        <v>1.3962000000000001</v>
      </c>
      <c r="AK1207" s="92">
        <v>0.51910000000000001</v>
      </c>
      <c r="AL1207" s="92">
        <v>1.4979</v>
      </c>
      <c r="AN1207" s="92">
        <v>0.4577</v>
      </c>
      <c r="AO1207" s="92">
        <v>1.3753</v>
      </c>
      <c r="AP1207" s="92">
        <v>3.2633000000000001</v>
      </c>
      <c r="AQ1207" s="92">
        <v>1.3912</v>
      </c>
      <c r="AR1207" s="92">
        <v>3.2667000000000002</v>
      </c>
      <c r="AX1207" s="92">
        <v>2.5640999999999998</v>
      </c>
      <c r="AY1207" s="92">
        <v>3.2159</v>
      </c>
      <c r="BA1207" s="92">
        <v>7.1741999999999999</v>
      </c>
    </row>
    <row r="1208" spans="1:53">
      <c r="A1208" s="92">
        <v>0.46</v>
      </c>
      <c r="B1208" s="92">
        <v>1.371</v>
      </c>
      <c r="D1208" s="92">
        <v>6.5862999999999996</v>
      </c>
      <c r="H1208" s="92">
        <v>0.52090000000000003</v>
      </c>
      <c r="I1208" s="92">
        <v>1.488</v>
      </c>
      <c r="K1208" s="92">
        <v>0.59099999999999997</v>
      </c>
      <c r="L1208" s="92">
        <v>2.0385</v>
      </c>
      <c r="M1208" s="92">
        <v>4.173</v>
      </c>
      <c r="N1208" s="92">
        <v>0.49969999999999998</v>
      </c>
      <c r="O1208" s="92">
        <v>1.4573</v>
      </c>
      <c r="Q1208" s="92">
        <v>1.4863999999999999</v>
      </c>
      <c r="R1208" s="92">
        <v>3.4491000000000001</v>
      </c>
      <c r="AA1208" s="92">
        <v>0.40660000000000002</v>
      </c>
      <c r="AB1208" s="92">
        <v>1.2714000000000001</v>
      </c>
      <c r="AC1208" s="92">
        <v>3.0434000000000001</v>
      </c>
      <c r="AD1208" s="92">
        <v>6.2390999999999996</v>
      </c>
      <c r="AH1208" s="92">
        <v>0.47299999999999998</v>
      </c>
      <c r="AI1208" s="92">
        <v>1.3969</v>
      </c>
      <c r="AK1208" s="92">
        <v>0.51949999999999996</v>
      </c>
      <c r="AL1208" s="92">
        <v>1.4986999999999999</v>
      </c>
      <c r="AN1208" s="92">
        <v>0.45810000000000001</v>
      </c>
      <c r="AO1208" s="92">
        <v>1.3759999999999999</v>
      </c>
      <c r="AP1208" s="92">
        <v>3.2646999999999999</v>
      </c>
      <c r="AQ1208" s="92">
        <v>1.3917999999999999</v>
      </c>
      <c r="AR1208" s="92">
        <v>3.2679999999999998</v>
      </c>
      <c r="AX1208" s="92">
        <v>2.5653999999999999</v>
      </c>
      <c r="AY1208" s="92">
        <v>3.2174</v>
      </c>
      <c r="BA1208" s="92">
        <v>7.1773999999999996</v>
      </c>
    </row>
    <row r="1209" spans="1:53">
      <c r="A1209" s="92">
        <v>0.46029999999999999</v>
      </c>
      <c r="B1209" s="92">
        <v>1.3715999999999999</v>
      </c>
      <c r="D1209" s="92">
        <v>6.5888999999999998</v>
      </c>
      <c r="H1209" s="92">
        <v>0.52129999999999999</v>
      </c>
      <c r="I1209" s="92">
        <v>1.4886999999999999</v>
      </c>
      <c r="K1209" s="92">
        <v>0.59140000000000004</v>
      </c>
      <c r="L1209" s="92">
        <v>2.0392999999999999</v>
      </c>
      <c r="M1209" s="92">
        <v>4.1745999999999999</v>
      </c>
      <c r="N1209" s="92">
        <v>0.50009999999999999</v>
      </c>
      <c r="O1209" s="92">
        <v>1.458</v>
      </c>
      <c r="Q1209" s="92">
        <v>1.4870000000000001</v>
      </c>
      <c r="R1209" s="92">
        <v>3.4504000000000001</v>
      </c>
      <c r="AA1209" s="92">
        <v>0.40689999999999998</v>
      </c>
      <c r="AB1209" s="92">
        <v>1.272</v>
      </c>
      <c r="AC1209" s="92">
        <v>3.0446</v>
      </c>
      <c r="AD1209" s="92">
        <v>6.2413999999999996</v>
      </c>
      <c r="AH1209" s="92">
        <v>0.4733</v>
      </c>
      <c r="AI1209" s="92">
        <v>1.3975</v>
      </c>
      <c r="AK1209" s="92">
        <v>0.51990000000000003</v>
      </c>
      <c r="AL1209" s="92">
        <v>1.4994000000000001</v>
      </c>
      <c r="AN1209" s="92">
        <v>0.45839999999999997</v>
      </c>
      <c r="AO1209" s="92">
        <v>1.3767</v>
      </c>
      <c r="AP1209" s="92">
        <v>3.266</v>
      </c>
      <c r="AQ1209" s="92">
        <v>1.3925000000000001</v>
      </c>
      <c r="AR1209" s="92">
        <v>3.2692999999999999</v>
      </c>
      <c r="AX1209" s="92">
        <v>2.5667</v>
      </c>
      <c r="AY1209" s="92">
        <v>3.2189000000000001</v>
      </c>
      <c r="BA1209" s="92">
        <v>7.1806999999999999</v>
      </c>
    </row>
    <row r="1210" spans="1:53">
      <c r="A1210" s="92">
        <v>0.46060000000000001</v>
      </c>
      <c r="B1210" s="92">
        <v>1.3722000000000001</v>
      </c>
      <c r="D1210" s="92">
        <v>6.5914000000000001</v>
      </c>
      <c r="H1210" s="92">
        <v>0.52159999999999995</v>
      </c>
      <c r="I1210" s="92">
        <v>1.4894000000000001</v>
      </c>
      <c r="K1210" s="92">
        <v>0.59179999999999999</v>
      </c>
      <c r="L1210" s="92">
        <v>2.0400999999999998</v>
      </c>
      <c r="M1210" s="92">
        <v>4.1761999999999997</v>
      </c>
      <c r="N1210" s="92">
        <v>0.50039999999999996</v>
      </c>
      <c r="O1210" s="92">
        <v>1.4587000000000001</v>
      </c>
      <c r="Q1210" s="92">
        <v>1.4877</v>
      </c>
      <c r="R1210" s="92">
        <v>3.4518</v>
      </c>
      <c r="AA1210" s="92">
        <v>0.40710000000000002</v>
      </c>
      <c r="AB1210" s="92">
        <v>1.2726</v>
      </c>
      <c r="AC1210" s="92">
        <v>3.0457000000000001</v>
      </c>
      <c r="AD1210" s="92">
        <v>6.2438000000000002</v>
      </c>
      <c r="AH1210" s="92">
        <v>0.47360000000000002</v>
      </c>
      <c r="AI1210" s="92">
        <v>1.3982000000000001</v>
      </c>
      <c r="AK1210" s="92">
        <v>0.5202</v>
      </c>
      <c r="AL1210" s="92">
        <v>1.5001</v>
      </c>
      <c r="AN1210" s="92">
        <v>0.4587</v>
      </c>
      <c r="AO1210" s="92">
        <v>1.3773</v>
      </c>
      <c r="AP1210" s="92">
        <v>3.2673000000000001</v>
      </c>
      <c r="AQ1210" s="92">
        <v>1.3931</v>
      </c>
      <c r="AR1210" s="92">
        <v>3.2705000000000002</v>
      </c>
      <c r="AX1210" s="92">
        <v>2.5680000000000001</v>
      </c>
      <c r="AY1210" s="92">
        <v>3.2202999999999999</v>
      </c>
      <c r="BA1210" s="92">
        <v>7.1840000000000002</v>
      </c>
    </row>
    <row r="1211" spans="1:53">
      <c r="A1211" s="92">
        <v>0.46089999999999998</v>
      </c>
      <c r="B1211" s="92">
        <v>1.3729</v>
      </c>
      <c r="D1211" s="92">
        <v>6.5940000000000003</v>
      </c>
      <c r="H1211" s="92">
        <v>0.52190000000000003</v>
      </c>
      <c r="I1211" s="92">
        <v>1.4901</v>
      </c>
      <c r="K1211" s="92">
        <v>0.59219999999999995</v>
      </c>
      <c r="L1211" s="92">
        <v>2.0409000000000002</v>
      </c>
      <c r="M1211" s="92">
        <v>4.1778000000000004</v>
      </c>
      <c r="N1211" s="92">
        <v>0.50080000000000002</v>
      </c>
      <c r="O1211" s="92">
        <v>1.4593</v>
      </c>
      <c r="Q1211" s="92">
        <v>1.4883999999999999</v>
      </c>
      <c r="R1211" s="92">
        <v>3.4531000000000001</v>
      </c>
      <c r="AA1211" s="92">
        <v>0.40739999999999998</v>
      </c>
      <c r="AB1211" s="92">
        <v>1.2730999999999999</v>
      </c>
      <c r="AC1211" s="92">
        <v>3.0468999999999999</v>
      </c>
      <c r="AD1211" s="92">
        <v>6.2461000000000002</v>
      </c>
      <c r="AH1211" s="92">
        <v>0.47389999999999999</v>
      </c>
      <c r="AI1211" s="92">
        <v>1.3989</v>
      </c>
      <c r="AK1211" s="92">
        <v>0.52059999999999995</v>
      </c>
      <c r="AL1211" s="92">
        <v>1.5008999999999999</v>
      </c>
      <c r="AN1211" s="92">
        <v>0.45900000000000002</v>
      </c>
      <c r="AO1211" s="92">
        <v>1.3779999999999999</v>
      </c>
      <c r="AP1211" s="92">
        <v>3.2686000000000002</v>
      </c>
      <c r="AQ1211" s="92">
        <v>1.3936999999999999</v>
      </c>
      <c r="AR1211" s="92">
        <v>3.2717999999999998</v>
      </c>
      <c r="AX1211" s="92">
        <v>2.5693000000000001</v>
      </c>
      <c r="AY1211" s="92">
        <v>3.2218</v>
      </c>
      <c r="BA1211" s="92">
        <v>7.1871999999999998</v>
      </c>
    </row>
    <row r="1212" spans="1:53">
      <c r="A1212" s="92">
        <v>0.4612</v>
      </c>
      <c r="B1212" s="92">
        <v>1.3734999999999999</v>
      </c>
      <c r="D1212" s="92">
        <v>6.5964999999999998</v>
      </c>
      <c r="H1212" s="92">
        <v>0.52229999999999999</v>
      </c>
      <c r="I1212" s="92">
        <v>1.4908999999999999</v>
      </c>
      <c r="K1212" s="92">
        <v>0.5927</v>
      </c>
      <c r="L1212" s="92">
        <v>2.0417999999999998</v>
      </c>
      <c r="M1212" s="92">
        <v>4.1794000000000002</v>
      </c>
      <c r="N1212" s="92">
        <v>0.50109999999999999</v>
      </c>
      <c r="O1212" s="92">
        <v>1.46</v>
      </c>
      <c r="Q1212" s="92">
        <v>1.4891000000000001</v>
      </c>
      <c r="R1212" s="92">
        <v>3.4544999999999999</v>
      </c>
      <c r="AA1212" s="92">
        <v>0.40770000000000001</v>
      </c>
      <c r="AB1212" s="92">
        <v>1.2737000000000001</v>
      </c>
      <c r="AC1212" s="92">
        <v>3.048</v>
      </c>
      <c r="AD1212" s="92">
        <v>6.2484000000000002</v>
      </c>
      <c r="AH1212" s="92">
        <v>0.47420000000000001</v>
      </c>
      <c r="AI1212" s="92">
        <v>1.3995</v>
      </c>
      <c r="AK1212" s="92">
        <v>0.52090000000000003</v>
      </c>
      <c r="AL1212" s="92">
        <v>1.5016</v>
      </c>
      <c r="AN1212" s="92">
        <v>0.45939999999999998</v>
      </c>
      <c r="AO1212" s="92">
        <v>1.3787</v>
      </c>
      <c r="AP1212" s="92">
        <v>3.2698999999999998</v>
      </c>
      <c r="AQ1212" s="92">
        <v>1.3944000000000001</v>
      </c>
      <c r="AR1212" s="92">
        <v>3.2730999999999999</v>
      </c>
      <c r="AX1212" s="92">
        <v>2.5706000000000002</v>
      </c>
      <c r="AY1212" s="92">
        <v>3.2233000000000001</v>
      </c>
      <c r="BA1212" s="92">
        <v>7.1905000000000001</v>
      </c>
    </row>
    <row r="1213" spans="1:53">
      <c r="A1213" s="92">
        <v>0.46160000000000001</v>
      </c>
      <c r="B1213" s="92">
        <v>1.3741000000000001</v>
      </c>
      <c r="D1213" s="92">
        <v>6.5991</v>
      </c>
      <c r="H1213" s="92">
        <v>0.52259999999999995</v>
      </c>
      <c r="I1213" s="92">
        <v>1.4916</v>
      </c>
      <c r="K1213" s="92">
        <v>0.59309999999999996</v>
      </c>
      <c r="L1213" s="92">
        <v>2.0426000000000002</v>
      </c>
      <c r="M1213" s="92">
        <v>4.181</v>
      </c>
      <c r="N1213" s="92">
        <v>0.50139999999999996</v>
      </c>
      <c r="O1213" s="92">
        <v>1.4607000000000001</v>
      </c>
      <c r="Q1213" s="92">
        <v>1.4897</v>
      </c>
      <c r="R1213" s="92">
        <v>3.4558</v>
      </c>
      <c r="AA1213" s="92">
        <v>0.40799999999999997</v>
      </c>
      <c r="AB1213" s="92">
        <v>1.2743</v>
      </c>
      <c r="AC1213" s="92">
        <v>3.0491999999999999</v>
      </c>
      <c r="AD1213" s="92">
        <v>6.2507000000000001</v>
      </c>
      <c r="AH1213" s="92">
        <v>0.47460000000000002</v>
      </c>
      <c r="AI1213" s="92">
        <v>1.4001999999999999</v>
      </c>
      <c r="AK1213" s="92">
        <v>0.52129999999999999</v>
      </c>
      <c r="AL1213" s="92">
        <v>1.5023</v>
      </c>
      <c r="AN1213" s="92">
        <v>0.4597</v>
      </c>
      <c r="AO1213" s="92">
        <v>1.3794</v>
      </c>
      <c r="AP1213" s="92">
        <v>3.2713000000000001</v>
      </c>
      <c r="AQ1213" s="92">
        <v>1.395</v>
      </c>
      <c r="AR1213" s="92">
        <v>3.2744</v>
      </c>
      <c r="AX1213" s="92">
        <v>2.5718999999999999</v>
      </c>
      <c r="AY1213" s="92">
        <v>3.2246999999999999</v>
      </c>
      <c r="BA1213" s="92">
        <v>7.1938000000000004</v>
      </c>
    </row>
    <row r="1214" spans="1:53">
      <c r="A1214" s="92">
        <v>0.46189999999999998</v>
      </c>
      <c r="B1214" s="92">
        <v>1.3748</v>
      </c>
      <c r="D1214" s="92">
        <v>7.0015999999999998</v>
      </c>
      <c r="H1214" s="92">
        <v>0.52300000000000002</v>
      </c>
      <c r="I1214" s="92">
        <v>1.4923</v>
      </c>
      <c r="K1214" s="92">
        <v>0.59350000000000003</v>
      </c>
      <c r="L1214" s="92">
        <v>2.0434000000000001</v>
      </c>
      <c r="M1214" s="92">
        <v>4.1826999999999996</v>
      </c>
      <c r="N1214" s="92">
        <v>0.50180000000000002</v>
      </c>
      <c r="O1214" s="92">
        <v>1.4614</v>
      </c>
      <c r="Q1214" s="92">
        <v>1.4903999999999999</v>
      </c>
      <c r="R1214" s="92">
        <v>3.4571999999999998</v>
      </c>
      <c r="AA1214" s="92">
        <v>0.4083</v>
      </c>
      <c r="AB1214" s="92">
        <v>1.2748999999999999</v>
      </c>
      <c r="AC1214" s="92">
        <v>3.0503</v>
      </c>
      <c r="AD1214" s="92">
        <v>6.2530999999999999</v>
      </c>
      <c r="AH1214" s="92">
        <v>0.47489999999999999</v>
      </c>
      <c r="AI1214" s="92">
        <v>1.4009</v>
      </c>
      <c r="AK1214" s="92">
        <v>0.52170000000000005</v>
      </c>
      <c r="AL1214" s="92">
        <v>1.5031000000000001</v>
      </c>
      <c r="AN1214" s="92">
        <v>0.46</v>
      </c>
      <c r="AO1214" s="92">
        <v>1.38</v>
      </c>
      <c r="AP1214" s="92">
        <v>3.2726000000000002</v>
      </c>
      <c r="AQ1214" s="92">
        <v>1.3956</v>
      </c>
      <c r="AR1214" s="92">
        <v>3.2757000000000001</v>
      </c>
      <c r="AX1214" s="92">
        <v>2.5731000000000002</v>
      </c>
      <c r="AY1214" s="92">
        <v>3.2262</v>
      </c>
      <c r="BA1214" s="92">
        <v>7.1970999999999998</v>
      </c>
    </row>
    <row r="1215" spans="1:53">
      <c r="A1215" s="92">
        <v>0.4622</v>
      </c>
      <c r="B1215" s="92">
        <v>1.3754</v>
      </c>
      <c r="D1215" s="92">
        <v>7.0042</v>
      </c>
      <c r="H1215" s="92">
        <v>0.52329999999999999</v>
      </c>
      <c r="I1215" s="92">
        <v>1.4930000000000001</v>
      </c>
      <c r="K1215" s="92">
        <v>0.59389999999999998</v>
      </c>
      <c r="L1215" s="92">
        <v>2.0442</v>
      </c>
      <c r="M1215" s="92">
        <v>4.1843000000000004</v>
      </c>
      <c r="N1215" s="92">
        <v>0.50209999999999999</v>
      </c>
      <c r="O1215" s="92">
        <v>1.4621</v>
      </c>
      <c r="Q1215" s="92">
        <v>1.4911000000000001</v>
      </c>
      <c r="R1215" s="92">
        <v>3.4584999999999999</v>
      </c>
      <c r="AA1215" s="92">
        <v>0.40849999999999997</v>
      </c>
      <c r="AB1215" s="92">
        <v>1.2755000000000001</v>
      </c>
      <c r="AC1215" s="92">
        <v>3.0514999999999999</v>
      </c>
      <c r="AD1215" s="92">
        <v>6.2553999999999998</v>
      </c>
      <c r="AH1215" s="92">
        <v>0.47520000000000001</v>
      </c>
      <c r="AI1215" s="92">
        <v>1.4016</v>
      </c>
      <c r="AK1215" s="92">
        <v>0.52200000000000002</v>
      </c>
      <c r="AL1215" s="92">
        <v>1.5038</v>
      </c>
      <c r="AN1215" s="92">
        <v>0.46039999999999998</v>
      </c>
      <c r="AO1215" s="92">
        <v>1.3807</v>
      </c>
      <c r="AP1215" s="92">
        <v>3.2738999999999998</v>
      </c>
      <c r="AQ1215" s="92">
        <v>1.3963000000000001</v>
      </c>
      <c r="AR1215" s="92">
        <v>3.2770000000000001</v>
      </c>
      <c r="AX1215" s="92">
        <v>2.5743999999999998</v>
      </c>
      <c r="AY1215" s="92">
        <v>3.2277</v>
      </c>
      <c r="BA1215" s="92">
        <v>7.2004000000000001</v>
      </c>
    </row>
    <row r="1216" spans="1:53">
      <c r="A1216" s="92">
        <v>0.46250000000000002</v>
      </c>
      <c r="B1216" s="92">
        <v>1.3759999999999999</v>
      </c>
      <c r="D1216" s="92">
        <v>7.0068000000000001</v>
      </c>
      <c r="H1216" s="92">
        <v>0.52359999999999995</v>
      </c>
      <c r="I1216" s="92">
        <v>1.4937</v>
      </c>
      <c r="K1216" s="92">
        <v>0.59430000000000005</v>
      </c>
      <c r="L1216" s="92">
        <v>2.0451000000000001</v>
      </c>
      <c r="M1216" s="92">
        <v>4.1859000000000002</v>
      </c>
      <c r="N1216" s="92">
        <v>0.50249999999999995</v>
      </c>
      <c r="O1216" s="92">
        <v>1.4628000000000001</v>
      </c>
      <c r="Q1216" s="92">
        <v>1.4918</v>
      </c>
      <c r="R1216" s="92">
        <v>3.4599000000000002</v>
      </c>
      <c r="AA1216" s="92">
        <v>0.4088</v>
      </c>
      <c r="AB1216" s="92">
        <v>1.276</v>
      </c>
      <c r="AC1216" s="92">
        <v>3.0527000000000002</v>
      </c>
      <c r="AD1216" s="92">
        <v>6.2576999999999998</v>
      </c>
      <c r="AH1216" s="92">
        <v>0.47549999999999998</v>
      </c>
      <c r="AI1216" s="92">
        <v>1.4021999999999999</v>
      </c>
      <c r="AK1216" s="92">
        <v>0.52239999999999998</v>
      </c>
      <c r="AL1216" s="92">
        <v>1.5045999999999999</v>
      </c>
      <c r="AN1216" s="92">
        <v>0.4607</v>
      </c>
      <c r="AO1216" s="92">
        <v>1.3814</v>
      </c>
      <c r="AP1216" s="92">
        <v>3.2753000000000001</v>
      </c>
      <c r="AQ1216" s="92">
        <v>1.3969</v>
      </c>
      <c r="AR1216" s="92">
        <v>3.2783000000000002</v>
      </c>
      <c r="AX1216" s="92">
        <v>2.5756999999999999</v>
      </c>
      <c r="AY1216" s="92">
        <v>3.2292000000000001</v>
      </c>
      <c r="BA1216" s="92">
        <v>7.2037000000000004</v>
      </c>
    </row>
    <row r="1217" spans="1:53">
      <c r="A1217" s="92">
        <v>0.46279999999999999</v>
      </c>
      <c r="B1217" s="92">
        <v>1.3767</v>
      </c>
      <c r="D1217" s="92">
        <v>7.0092999999999996</v>
      </c>
      <c r="H1217" s="92">
        <v>0.52400000000000002</v>
      </c>
      <c r="I1217" s="92">
        <v>1.4944</v>
      </c>
      <c r="K1217" s="92">
        <v>0.59470000000000001</v>
      </c>
      <c r="L1217" s="92">
        <v>2.0459000000000001</v>
      </c>
      <c r="M1217" s="92">
        <v>4.1875</v>
      </c>
      <c r="N1217" s="92">
        <v>0.50280000000000002</v>
      </c>
      <c r="O1217" s="92">
        <v>1.4635</v>
      </c>
      <c r="Q1217" s="92">
        <v>1.4923999999999999</v>
      </c>
      <c r="R1217" s="92">
        <v>3.4613</v>
      </c>
      <c r="AA1217" s="92">
        <v>0.40910000000000002</v>
      </c>
      <c r="AB1217" s="92">
        <v>1.2766</v>
      </c>
      <c r="AC1217" s="92">
        <v>3.0537999999999998</v>
      </c>
      <c r="AD1217" s="92">
        <v>6.2601000000000004</v>
      </c>
      <c r="AH1217" s="92">
        <v>0.47589999999999999</v>
      </c>
      <c r="AI1217" s="92">
        <v>1.4029</v>
      </c>
      <c r="AK1217" s="92">
        <v>0.52270000000000005</v>
      </c>
      <c r="AL1217" s="92">
        <v>1.5053000000000001</v>
      </c>
      <c r="AN1217" s="92">
        <v>0.46100000000000002</v>
      </c>
      <c r="AO1217" s="92">
        <v>1.3821000000000001</v>
      </c>
      <c r="AP1217" s="92">
        <v>3.2766000000000002</v>
      </c>
      <c r="AQ1217" s="92">
        <v>1.3975</v>
      </c>
      <c r="AR1217" s="92">
        <v>3.2795999999999998</v>
      </c>
      <c r="AX1217" s="92">
        <v>2.577</v>
      </c>
      <c r="AY1217" s="92">
        <v>3.2307000000000001</v>
      </c>
      <c r="BA1217" s="92">
        <v>7.2069999999999999</v>
      </c>
    </row>
    <row r="1218" spans="1:53">
      <c r="A1218" s="92">
        <v>0.46310000000000001</v>
      </c>
      <c r="B1218" s="92">
        <v>1.3773</v>
      </c>
      <c r="D1218" s="92">
        <v>7.0118999999999998</v>
      </c>
      <c r="H1218" s="92">
        <v>0.52429999999999999</v>
      </c>
      <c r="I1218" s="92">
        <v>1.4951000000000001</v>
      </c>
      <c r="K1218" s="92">
        <v>0.59509999999999996</v>
      </c>
      <c r="L1218" s="92">
        <v>2.0467</v>
      </c>
      <c r="M1218" s="92">
        <v>4.1891999999999996</v>
      </c>
      <c r="N1218" s="92">
        <v>0.50319999999999998</v>
      </c>
      <c r="O1218" s="92">
        <v>1.4641999999999999</v>
      </c>
      <c r="Q1218" s="92">
        <v>1.4931000000000001</v>
      </c>
      <c r="R1218" s="92">
        <v>3.4626000000000001</v>
      </c>
      <c r="AA1218" s="92">
        <v>0.40939999999999999</v>
      </c>
      <c r="AB1218" s="92">
        <v>1.2771999999999999</v>
      </c>
      <c r="AC1218" s="92">
        <v>3.0550000000000002</v>
      </c>
      <c r="AD1218" s="92">
        <v>6.2624000000000004</v>
      </c>
      <c r="AH1218" s="92">
        <v>0.47620000000000001</v>
      </c>
      <c r="AI1218" s="92">
        <v>1.4036</v>
      </c>
      <c r="AK1218" s="92">
        <v>0.52310000000000001</v>
      </c>
      <c r="AL1218" s="92">
        <v>1.5061</v>
      </c>
      <c r="AN1218" s="92">
        <v>0.46139999999999998</v>
      </c>
      <c r="AO1218" s="92">
        <v>1.3827</v>
      </c>
      <c r="AP1218" s="92">
        <v>3.2778999999999998</v>
      </c>
      <c r="AQ1218" s="92">
        <v>1.3982000000000001</v>
      </c>
      <c r="AR1218" s="92">
        <v>3.2808999999999999</v>
      </c>
      <c r="AX1218" s="92">
        <v>2.5783</v>
      </c>
      <c r="AY1218" s="92">
        <v>3.2322000000000002</v>
      </c>
      <c r="BA1218" s="92">
        <v>7.2103000000000002</v>
      </c>
    </row>
    <row r="1219" spans="1:53">
      <c r="A1219" s="92">
        <v>0.46339999999999998</v>
      </c>
      <c r="B1219" s="92">
        <v>1.3778999999999999</v>
      </c>
      <c r="D1219" s="92">
        <v>7.0145</v>
      </c>
      <c r="H1219" s="92">
        <v>0.52470000000000006</v>
      </c>
      <c r="I1219" s="92">
        <v>1.4958</v>
      </c>
      <c r="K1219" s="92">
        <v>0.59550000000000003</v>
      </c>
      <c r="L1219" s="92">
        <v>2.0476000000000001</v>
      </c>
      <c r="M1219" s="92">
        <v>4.1908000000000003</v>
      </c>
      <c r="N1219" s="92">
        <v>0.50349999999999995</v>
      </c>
      <c r="O1219" s="92">
        <v>1.4649000000000001</v>
      </c>
      <c r="Q1219" s="92">
        <v>1.4938</v>
      </c>
      <c r="R1219" s="92">
        <v>3.464</v>
      </c>
      <c r="AA1219" s="92">
        <v>0.40970000000000001</v>
      </c>
      <c r="AB1219" s="92">
        <v>1.2778</v>
      </c>
      <c r="AC1219" s="92">
        <v>3.0562</v>
      </c>
      <c r="AD1219" s="92">
        <v>6.2648000000000001</v>
      </c>
      <c r="AH1219" s="92">
        <v>0.47649999999999998</v>
      </c>
      <c r="AI1219" s="92">
        <v>1.4043000000000001</v>
      </c>
      <c r="AK1219" s="92">
        <v>0.52349999999999997</v>
      </c>
      <c r="AL1219" s="92">
        <v>1.5067999999999999</v>
      </c>
      <c r="AN1219" s="92">
        <v>0.4617</v>
      </c>
      <c r="AO1219" s="92">
        <v>1.3834</v>
      </c>
      <c r="AP1219" s="92">
        <v>3.2793000000000001</v>
      </c>
      <c r="AQ1219" s="92">
        <v>1.3988</v>
      </c>
      <c r="AR1219" s="92">
        <v>3.2822</v>
      </c>
      <c r="AX1219" s="92">
        <v>2.5796000000000001</v>
      </c>
      <c r="AY1219" s="92">
        <v>3.2336999999999998</v>
      </c>
      <c r="BA1219" s="92">
        <v>7.2137000000000002</v>
      </c>
    </row>
    <row r="1220" spans="1:53">
      <c r="A1220" s="92">
        <v>0.4637</v>
      </c>
      <c r="B1220" s="92">
        <v>1.3786</v>
      </c>
      <c r="D1220" s="92">
        <v>7.0171000000000001</v>
      </c>
      <c r="H1220" s="92">
        <v>0.52500000000000002</v>
      </c>
      <c r="I1220" s="92">
        <v>1.4964999999999999</v>
      </c>
      <c r="K1220" s="92">
        <v>0.59589999999999999</v>
      </c>
      <c r="L1220" s="92">
        <v>2.0484</v>
      </c>
      <c r="M1220" s="92">
        <v>4.1924000000000001</v>
      </c>
      <c r="N1220" s="92">
        <v>0.50390000000000001</v>
      </c>
      <c r="O1220" s="92">
        <v>1.4656</v>
      </c>
      <c r="Q1220" s="92">
        <v>1.4944999999999999</v>
      </c>
      <c r="R1220" s="92">
        <v>3.4653999999999998</v>
      </c>
      <c r="AA1220" s="92">
        <v>0.41</v>
      </c>
      <c r="AB1220" s="92">
        <v>1.2784</v>
      </c>
      <c r="AC1220" s="92">
        <v>3.0573000000000001</v>
      </c>
      <c r="AD1220" s="92">
        <v>6.2671999999999999</v>
      </c>
      <c r="AH1220" s="92">
        <v>0.4768</v>
      </c>
      <c r="AI1220" s="92">
        <v>1.4049</v>
      </c>
      <c r="AK1220" s="92">
        <v>0.52380000000000004</v>
      </c>
      <c r="AL1220" s="92">
        <v>1.5075000000000001</v>
      </c>
      <c r="AN1220" s="92">
        <v>0.46200000000000002</v>
      </c>
      <c r="AO1220" s="92">
        <v>1.3841000000000001</v>
      </c>
      <c r="AP1220" s="92">
        <v>3.2806000000000002</v>
      </c>
      <c r="AQ1220" s="92">
        <v>1.3994</v>
      </c>
      <c r="AR1220" s="92">
        <v>3.2835000000000001</v>
      </c>
      <c r="AX1220" s="92">
        <v>2.581</v>
      </c>
      <c r="AY1220" s="92">
        <v>3.2351000000000001</v>
      </c>
      <c r="BA1220" s="92">
        <v>7.2169999999999996</v>
      </c>
    </row>
    <row r="1221" spans="1:53">
      <c r="A1221" s="92">
        <v>0.46400000000000002</v>
      </c>
      <c r="B1221" s="92">
        <v>1.3792</v>
      </c>
      <c r="D1221" s="92">
        <v>7.0197000000000003</v>
      </c>
      <c r="H1221" s="92">
        <v>0.52539999999999998</v>
      </c>
      <c r="I1221" s="92">
        <v>1.4972000000000001</v>
      </c>
      <c r="K1221" s="92">
        <v>0.59640000000000004</v>
      </c>
      <c r="L1221" s="92">
        <v>2.0491999999999999</v>
      </c>
      <c r="M1221" s="92">
        <v>4.1940999999999997</v>
      </c>
      <c r="N1221" s="92">
        <v>0.50419999999999998</v>
      </c>
      <c r="O1221" s="92">
        <v>1.4662999999999999</v>
      </c>
      <c r="Q1221" s="92">
        <v>1.4952000000000001</v>
      </c>
      <c r="R1221" s="92">
        <v>3.4666999999999999</v>
      </c>
      <c r="AA1221" s="92">
        <v>0.41020000000000001</v>
      </c>
      <c r="AB1221" s="92">
        <v>1.2789999999999999</v>
      </c>
      <c r="AC1221" s="92">
        <v>3.0585</v>
      </c>
      <c r="AD1221" s="92">
        <v>6.2694999999999999</v>
      </c>
      <c r="AH1221" s="92">
        <v>0.47710000000000002</v>
      </c>
      <c r="AI1221" s="92">
        <v>1.4056</v>
      </c>
      <c r="AK1221" s="92">
        <v>0.5242</v>
      </c>
      <c r="AL1221" s="92">
        <v>1.5083</v>
      </c>
      <c r="AN1221" s="92">
        <v>0.46239999999999998</v>
      </c>
      <c r="AO1221" s="92">
        <v>1.3848</v>
      </c>
      <c r="AP1221" s="92">
        <v>3.282</v>
      </c>
      <c r="AQ1221" s="92">
        <v>1.4000999999999999</v>
      </c>
      <c r="AR1221" s="92">
        <v>3.2848000000000002</v>
      </c>
      <c r="AX1221" s="92">
        <v>2.5823</v>
      </c>
      <c r="AY1221" s="92">
        <v>3.2366000000000001</v>
      </c>
      <c r="BA1221" s="92">
        <v>7.2202999999999999</v>
      </c>
    </row>
    <row r="1222" spans="1:53">
      <c r="A1222" s="92">
        <v>0.46439999999999998</v>
      </c>
      <c r="B1222" s="92">
        <v>1.3798999999999999</v>
      </c>
      <c r="D1222" s="92">
        <v>7.0223000000000004</v>
      </c>
      <c r="H1222" s="92">
        <v>0.52569999999999995</v>
      </c>
      <c r="I1222" s="92">
        <v>1.498</v>
      </c>
      <c r="K1222" s="92">
        <v>0.5968</v>
      </c>
      <c r="L1222" s="92">
        <v>2.0501</v>
      </c>
      <c r="M1222" s="92">
        <v>4.1957000000000004</v>
      </c>
      <c r="N1222" s="92">
        <v>0.50460000000000005</v>
      </c>
      <c r="O1222" s="92">
        <v>1.4670000000000001</v>
      </c>
      <c r="Q1222" s="92">
        <v>1.4958</v>
      </c>
      <c r="R1222" s="92">
        <v>3.4681000000000002</v>
      </c>
      <c r="AA1222" s="92">
        <v>0.41049999999999998</v>
      </c>
      <c r="AB1222" s="92">
        <v>1.2796000000000001</v>
      </c>
      <c r="AC1222" s="92">
        <v>3.0596999999999999</v>
      </c>
      <c r="AD1222" s="92">
        <v>6.2718999999999996</v>
      </c>
      <c r="AH1222" s="92">
        <v>0.47749999999999998</v>
      </c>
      <c r="AI1222" s="92">
        <v>1.4063000000000001</v>
      </c>
      <c r="AK1222" s="92">
        <v>0.52459999999999996</v>
      </c>
      <c r="AL1222" s="92">
        <v>1.5089999999999999</v>
      </c>
      <c r="AN1222" s="92">
        <v>0.4627</v>
      </c>
      <c r="AO1222" s="92">
        <v>1.3855</v>
      </c>
      <c r="AP1222" s="92">
        <v>3.2833000000000001</v>
      </c>
      <c r="AQ1222" s="92">
        <v>1.4007000000000001</v>
      </c>
      <c r="AR1222" s="92">
        <v>3.2860999999999998</v>
      </c>
      <c r="AX1222" s="92">
        <v>2.5836000000000001</v>
      </c>
      <c r="AY1222" s="92">
        <v>3.2381000000000002</v>
      </c>
      <c r="BA1222" s="92">
        <v>7.2237</v>
      </c>
    </row>
    <row r="1223" spans="1:53">
      <c r="A1223" s="92">
        <v>0.4647</v>
      </c>
      <c r="B1223" s="92">
        <v>1.3805000000000001</v>
      </c>
      <c r="D1223" s="92">
        <v>7.0248999999999997</v>
      </c>
      <c r="H1223" s="92">
        <v>0.52610000000000001</v>
      </c>
      <c r="I1223" s="92">
        <v>1.4986999999999999</v>
      </c>
      <c r="K1223" s="92">
        <v>0.59719999999999995</v>
      </c>
      <c r="L1223" s="92">
        <v>2.0508999999999999</v>
      </c>
      <c r="M1223" s="92">
        <v>4.1974</v>
      </c>
      <c r="N1223" s="92">
        <v>0.50490000000000002</v>
      </c>
      <c r="O1223" s="92">
        <v>1.4677</v>
      </c>
      <c r="Q1223" s="92">
        <v>1.4964999999999999</v>
      </c>
      <c r="R1223" s="92">
        <v>3.4695</v>
      </c>
      <c r="AA1223" s="92">
        <v>0.4108</v>
      </c>
      <c r="AB1223" s="92">
        <v>1.2802</v>
      </c>
      <c r="AC1223" s="92">
        <v>3.0609000000000002</v>
      </c>
      <c r="AD1223" s="92">
        <v>6.2742000000000004</v>
      </c>
      <c r="AH1223" s="92">
        <v>0.4778</v>
      </c>
      <c r="AI1223" s="92">
        <v>1.407</v>
      </c>
      <c r="AK1223" s="92">
        <v>0.52490000000000003</v>
      </c>
      <c r="AL1223" s="92">
        <v>1.5098</v>
      </c>
      <c r="AN1223" s="92">
        <v>0.46300000000000002</v>
      </c>
      <c r="AO1223" s="92">
        <v>1.3862000000000001</v>
      </c>
      <c r="AP1223" s="92">
        <v>3.2847</v>
      </c>
      <c r="AQ1223" s="92">
        <v>1.4013</v>
      </c>
      <c r="AR1223" s="92">
        <v>3.2873999999999999</v>
      </c>
      <c r="AX1223" s="92">
        <v>2.5849000000000002</v>
      </c>
      <c r="AY1223" s="92">
        <v>3.2395999999999998</v>
      </c>
      <c r="BA1223" s="92">
        <v>7.2270000000000003</v>
      </c>
    </row>
    <row r="1224" spans="1:53">
      <c r="A1224" s="92">
        <v>0.46500000000000002</v>
      </c>
      <c r="B1224" s="92">
        <v>1.3812</v>
      </c>
      <c r="D1224" s="92">
        <v>7.0274999999999999</v>
      </c>
      <c r="H1224" s="92">
        <v>0.52639999999999998</v>
      </c>
      <c r="I1224" s="92">
        <v>1.4994000000000001</v>
      </c>
      <c r="K1224" s="92">
        <v>0.59760000000000002</v>
      </c>
      <c r="L1224" s="92">
        <v>2.0516999999999999</v>
      </c>
      <c r="M1224" s="92">
        <v>4.1989999999999998</v>
      </c>
      <c r="N1224" s="92">
        <v>0.50529999999999997</v>
      </c>
      <c r="O1224" s="92">
        <v>1.4683999999999999</v>
      </c>
      <c r="Q1224" s="92">
        <v>1.4972000000000001</v>
      </c>
      <c r="R1224" s="92">
        <v>3.4708999999999999</v>
      </c>
      <c r="AA1224" s="92">
        <v>0.41110000000000002</v>
      </c>
      <c r="AB1224" s="92">
        <v>1.2806999999999999</v>
      </c>
      <c r="AC1224" s="92">
        <v>3.0619999999999998</v>
      </c>
      <c r="AD1224" s="92">
        <v>6.2766000000000002</v>
      </c>
      <c r="AH1224" s="92">
        <v>0.47810000000000002</v>
      </c>
      <c r="AI1224" s="92">
        <v>1.4077</v>
      </c>
      <c r="AK1224" s="92">
        <v>0.52529999999999999</v>
      </c>
      <c r="AL1224" s="92">
        <v>1.5105</v>
      </c>
      <c r="AN1224" s="92">
        <v>0.46339999999999998</v>
      </c>
      <c r="AO1224" s="92">
        <v>1.3868</v>
      </c>
      <c r="AP1224" s="92">
        <v>3.286</v>
      </c>
      <c r="AQ1224" s="92">
        <v>1.4019999999999999</v>
      </c>
      <c r="AR1224" s="92">
        <v>3.2887</v>
      </c>
      <c r="AX1224" s="92">
        <v>2.5861999999999998</v>
      </c>
      <c r="AY1224" s="92">
        <v>3.2412000000000001</v>
      </c>
      <c r="BA1224" s="92">
        <v>7.2304000000000004</v>
      </c>
    </row>
    <row r="1225" spans="1:53">
      <c r="A1225" s="92">
        <v>0.46529999999999999</v>
      </c>
      <c r="B1225" s="92">
        <v>1.3817999999999999</v>
      </c>
      <c r="D1225" s="92">
        <v>7.0301</v>
      </c>
      <c r="H1225" s="92">
        <v>0.52680000000000005</v>
      </c>
      <c r="I1225" s="92">
        <v>1.5001</v>
      </c>
      <c r="K1225" s="92">
        <v>0.59799999999999998</v>
      </c>
      <c r="L1225" s="92">
        <v>2.0526</v>
      </c>
      <c r="M1225" s="92">
        <v>4.2007000000000003</v>
      </c>
      <c r="N1225" s="92">
        <v>0.50560000000000005</v>
      </c>
      <c r="O1225" s="92">
        <v>1.4691000000000001</v>
      </c>
      <c r="Q1225" s="92">
        <v>1.4979</v>
      </c>
      <c r="R1225" s="92">
        <v>3.4722</v>
      </c>
      <c r="AA1225" s="92">
        <v>0.41139999999999999</v>
      </c>
      <c r="AB1225" s="92">
        <v>1.2813000000000001</v>
      </c>
      <c r="AC1225" s="92">
        <v>3.0632000000000001</v>
      </c>
      <c r="AD1225" s="92">
        <v>6.2789999999999999</v>
      </c>
      <c r="AH1225" s="92">
        <v>0.47849999999999998</v>
      </c>
      <c r="AI1225" s="92">
        <v>1.4084000000000001</v>
      </c>
      <c r="AK1225" s="92">
        <v>0.52569999999999995</v>
      </c>
      <c r="AL1225" s="92">
        <v>1.5113000000000001</v>
      </c>
      <c r="AN1225" s="92">
        <v>0.4637</v>
      </c>
      <c r="AO1225" s="92">
        <v>1.3875</v>
      </c>
      <c r="AP1225" s="92">
        <v>3.2873999999999999</v>
      </c>
      <c r="AQ1225" s="92">
        <v>1.4026000000000001</v>
      </c>
      <c r="AR1225" s="92">
        <v>3.29</v>
      </c>
      <c r="AX1225" s="92">
        <v>2.5874999999999999</v>
      </c>
      <c r="AY1225" s="92">
        <v>3.2427000000000001</v>
      </c>
      <c r="BA1225" s="92">
        <v>7.2336999999999998</v>
      </c>
    </row>
    <row r="1226" spans="1:53">
      <c r="A1226" s="92">
        <v>0.46560000000000001</v>
      </c>
      <c r="B1226" s="92">
        <v>1.3824000000000001</v>
      </c>
      <c r="D1226" s="92">
        <v>7.0327000000000002</v>
      </c>
      <c r="H1226" s="92">
        <v>0.52710000000000001</v>
      </c>
      <c r="I1226" s="92">
        <v>1.5007999999999999</v>
      </c>
      <c r="K1226" s="92">
        <v>0.59840000000000004</v>
      </c>
      <c r="L1226" s="92">
        <v>2.0533999999999999</v>
      </c>
      <c r="M1226" s="92">
        <v>4.2023999999999999</v>
      </c>
      <c r="N1226" s="92">
        <v>0.50600000000000001</v>
      </c>
      <c r="O1226" s="92">
        <v>1.4698</v>
      </c>
      <c r="Q1226" s="92">
        <v>1.4985999999999999</v>
      </c>
      <c r="R1226" s="92">
        <v>3.4735999999999998</v>
      </c>
      <c r="AA1226" s="92">
        <v>0.41170000000000001</v>
      </c>
      <c r="AB1226" s="92">
        <v>1.2819</v>
      </c>
      <c r="AC1226" s="92">
        <v>3.0644</v>
      </c>
      <c r="AD1226" s="92">
        <v>6.2813999999999997</v>
      </c>
      <c r="AH1226" s="92">
        <v>0.4788</v>
      </c>
      <c r="AI1226" s="92">
        <v>1.4091</v>
      </c>
      <c r="AK1226" s="92">
        <v>0.52600000000000002</v>
      </c>
      <c r="AL1226" s="92">
        <v>1.5121</v>
      </c>
      <c r="AN1226" s="92">
        <v>0.46400000000000002</v>
      </c>
      <c r="AO1226" s="92">
        <v>1.3882000000000001</v>
      </c>
      <c r="AP1226" s="92">
        <v>3.2887</v>
      </c>
      <c r="AQ1226" s="92">
        <v>1.4033</v>
      </c>
      <c r="AR1226" s="92">
        <v>3.2913000000000001</v>
      </c>
      <c r="AX1226" s="92">
        <v>2.5888</v>
      </c>
      <c r="AY1226" s="92">
        <v>3.2442000000000002</v>
      </c>
      <c r="BA1226" s="92">
        <v>7.2370999999999999</v>
      </c>
    </row>
    <row r="1227" spans="1:53">
      <c r="A1227" s="92">
        <v>0.46589999999999998</v>
      </c>
      <c r="B1227" s="92">
        <v>1.3831</v>
      </c>
      <c r="D1227" s="92">
        <v>7.0353000000000003</v>
      </c>
      <c r="H1227" s="92">
        <v>0.52749999999999997</v>
      </c>
      <c r="I1227" s="92">
        <v>1.5016</v>
      </c>
      <c r="K1227" s="92">
        <v>0.59889999999999999</v>
      </c>
      <c r="L1227" s="92">
        <v>2.0543</v>
      </c>
      <c r="M1227" s="92">
        <v>4.2039999999999997</v>
      </c>
      <c r="N1227" s="92">
        <v>0.50629999999999997</v>
      </c>
      <c r="O1227" s="92">
        <v>1.4704999999999999</v>
      </c>
      <c r="Q1227" s="92">
        <v>1.4993000000000001</v>
      </c>
      <c r="R1227" s="92">
        <v>3.4750000000000001</v>
      </c>
      <c r="AA1227" s="92">
        <v>0.41199999999999998</v>
      </c>
      <c r="AB1227" s="92">
        <v>1.2825</v>
      </c>
      <c r="AC1227" s="92">
        <v>3.0655999999999999</v>
      </c>
      <c r="AD1227" s="92">
        <v>6.2838000000000003</v>
      </c>
      <c r="AH1227" s="92">
        <v>0.47910000000000003</v>
      </c>
      <c r="AI1227" s="92">
        <v>1.4097</v>
      </c>
      <c r="AK1227" s="92">
        <v>0.52639999999999998</v>
      </c>
      <c r="AL1227" s="92">
        <v>1.5127999999999999</v>
      </c>
      <c r="AN1227" s="92">
        <v>0.46439999999999998</v>
      </c>
      <c r="AO1227" s="92">
        <v>1.3889</v>
      </c>
      <c r="AP1227" s="92">
        <v>3.2900999999999998</v>
      </c>
      <c r="AQ1227" s="92">
        <v>1.4038999999999999</v>
      </c>
      <c r="AR1227" s="92">
        <v>3.2926000000000002</v>
      </c>
      <c r="AX1227" s="92">
        <v>2.5901999999999998</v>
      </c>
      <c r="AY1227" s="92">
        <v>3.2456999999999998</v>
      </c>
      <c r="BA1227" s="92">
        <v>7.2404999999999999</v>
      </c>
    </row>
    <row r="1228" spans="1:53">
      <c r="A1228" s="92">
        <v>0.4662</v>
      </c>
      <c r="B1228" s="92">
        <v>1.3836999999999999</v>
      </c>
      <c r="D1228" s="92">
        <v>7.0378999999999996</v>
      </c>
      <c r="H1228" s="92">
        <v>0.52780000000000005</v>
      </c>
      <c r="I1228" s="92">
        <v>1.5023</v>
      </c>
      <c r="K1228" s="92">
        <v>0.59930000000000005</v>
      </c>
      <c r="L1228" s="92">
        <v>2.0550999999999999</v>
      </c>
      <c r="M1228" s="92">
        <v>4.2057000000000002</v>
      </c>
      <c r="N1228" s="92">
        <v>0.50670000000000004</v>
      </c>
      <c r="O1228" s="92">
        <v>1.4712000000000001</v>
      </c>
      <c r="Q1228" s="92">
        <v>1.5</v>
      </c>
      <c r="R1228" s="92">
        <v>3.4763999999999999</v>
      </c>
      <c r="AA1228" s="92">
        <v>0.41220000000000001</v>
      </c>
      <c r="AB1228" s="92">
        <v>1.2830999999999999</v>
      </c>
      <c r="AC1228" s="92">
        <v>3.0668000000000002</v>
      </c>
      <c r="AD1228" s="92">
        <v>6.2862</v>
      </c>
      <c r="AH1228" s="92">
        <v>0.47939999999999999</v>
      </c>
      <c r="AI1228" s="92">
        <v>1.4104000000000001</v>
      </c>
      <c r="AK1228" s="92">
        <v>0.52680000000000005</v>
      </c>
      <c r="AL1228" s="92">
        <v>1.5136000000000001</v>
      </c>
      <c r="AN1228" s="92">
        <v>0.4647</v>
      </c>
      <c r="AO1228" s="92">
        <v>1.3895999999999999</v>
      </c>
      <c r="AP1228" s="92">
        <v>3.2913999999999999</v>
      </c>
      <c r="AQ1228" s="92">
        <v>1.4046000000000001</v>
      </c>
      <c r="AR1228" s="92">
        <v>3.294</v>
      </c>
      <c r="AX1228" s="92">
        <v>2.5914999999999999</v>
      </c>
      <c r="AY1228" s="92">
        <v>3.2471999999999999</v>
      </c>
      <c r="BA1228" s="92">
        <v>7.2438000000000002</v>
      </c>
    </row>
    <row r="1229" spans="1:53">
      <c r="A1229" s="92">
        <v>0.46660000000000001</v>
      </c>
      <c r="B1229" s="92">
        <v>1.3844000000000001</v>
      </c>
      <c r="D1229" s="92">
        <v>7.0406000000000004</v>
      </c>
      <c r="H1229" s="92">
        <v>0.5282</v>
      </c>
      <c r="I1229" s="92">
        <v>1.5029999999999999</v>
      </c>
      <c r="K1229" s="92">
        <v>0.59970000000000001</v>
      </c>
      <c r="L1229" s="92">
        <v>2.056</v>
      </c>
      <c r="M1229" s="92">
        <v>4.2073</v>
      </c>
      <c r="N1229" s="92">
        <v>0.50700000000000001</v>
      </c>
      <c r="O1229" s="92">
        <v>1.4719</v>
      </c>
      <c r="Q1229" s="92">
        <v>1.5006999999999999</v>
      </c>
      <c r="R1229" s="92">
        <v>3.4777999999999998</v>
      </c>
      <c r="AA1229" s="92">
        <v>0.41249999999999998</v>
      </c>
      <c r="AB1229" s="92">
        <v>1.2837000000000001</v>
      </c>
      <c r="AC1229" s="92">
        <v>3.0680000000000001</v>
      </c>
      <c r="AD1229" s="92">
        <v>6.2885999999999997</v>
      </c>
      <c r="AH1229" s="92">
        <v>0.4798</v>
      </c>
      <c r="AI1229" s="92">
        <v>1.4111</v>
      </c>
      <c r="AK1229" s="92">
        <v>0.52710000000000001</v>
      </c>
      <c r="AL1229" s="92">
        <v>1.5143</v>
      </c>
      <c r="AN1229" s="92">
        <v>0.46500000000000002</v>
      </c>
      <c r="AO1229" s="92">
        <v>1.3903000000000001</v>
      </c>
      <c r="AP1229" s="92">
        <v>3.2928000000000002</v>
      </c>
      <c r="AQ1229" s="92">
        <v>1.4052</v>
      </c>
      <c r="AR1229" s="92">
        <v>3.2953000000000001</v>
      </c>
      <c r="AX1229" s="92">
        <v>2.5928</v>
      </c>
      <c r="AY1229" s="92">
        <v>3.2486999999999999</v>
      </c>
      <c r="BA1229" s="92">
        <v>7.2472000000000003</v>
      </c>
    </row>
    <row r="1230" spans="1:53">
      <c r="A1230" s="92">
        <v>0.46689999999999998</v>
      </c>
      <c r="B1230" s="92">
        <v>1.385</v>
      </c>
      <c r="D1230" s="92">
        <v>7.0431999999999997</v>
      </c>
      <c r="H1230" s="92">
        <v>0.52849999999999997</v>
      </c>
      <c r="I1230" s="92">
        <v>1.5037</v>
      </c>
      <c r="K1230" s="92">
        <v>1.0001</v>
      </c>
      <c r="L1230" s="92">
        <v>2.0568</v>
      </c>
      <c r="M1230" s="92">
        <v>4.2089999999999996</v>
      </c>
      <c r="N1230" s="92">
        <v>0.50739999999999996</v>
      </c>
      <c r="O1230" s="92">
        <v>1.4725999999999999</v>
      </c>
      <c r="Q1230" s="92">
        <v>1.5014000000000001</v>
      </c>
      <c r="R1230" s="92">
        <v>3.4792000000000001</v>
      </c>
      <c r="AA1230" s="92">
        <v>0.4128</v>
      </c>
      <c r="AB1230" s="92">
        <v>1.2843</v>
      </c>
      <c r="AC1230" s="92">
        <v>3.0691999999999999</v>
      </c>
      <c r="AD1230" s="92">
        <v>6.2910000000000004</v>
      </c>
      <c r="AH1230" s="92">
        <v>0.48010000000000003</v>
      </c>
      <c r="AI1230" s="92">
        <v>1.4117999999999999</v>
      </c>
      <c r="AK1230" s="92">
        <v>0.52749999999999997</v>
      </c>
      <c r="AL1230" s="92">
        <v>1.5150999999999999</v>
      </c>
      <c r="AN1230" s="92">
        <v>0.46539999999999998</v>
      </c>
      <c r="AO1230" s="92">
        <v>1.391</v>
      </c>
      <c r="AP1230" s="92">
        <v>3.2942</v>
      </c>
      <c r="AQ1230" s="92">
        <v>1.4058999999999999</v>
      </c>
      <c r="AR1230" s="92">
        <v>3.2966000000000002</v>
      </c>
      <c r="AX1230" s="92">
        <v>2.5941999999999998</v>
      </c>
      <c r="AY1230" s="92">
        <v>3.2502</v>
      </c>
      <c r="BA1230" s="92">
        <v>7.2506000000000004</v>
      </c>
    </row>
    <row r="1231" spans="1:53">
      <c r="A1231" s="92">
        <v>0.4672</v>
      </c>
      <c r="B1231" s="92">
        <v>1.3856999999999999</v>
      </c>
      <c r="D1231" s="92">
        <v>7.0458999999999996</v>
      </c>
      <c r="H1231" s="92">
        <v>0.52890000000000004</v>
      </c>
      <c r="I1231" s="92">
        <v>1.5044999999999999</v>
      </c>
      <c r="K1231" s="92">
        <v>1.0004999999999999</v>
      </c>
      <c r="L1231" s="92">
        <v>2.0577000000000001</v>
      </c>
      <c r="M1231" s="92">
        <v>4.2107000000000001</v>
      </c>
      <c r="N1231" s="92">
        <v>0.50770000000000004</v>
      </c>
      <c r="O1231" s="92">
        <v>1.4733000000000001</v>
      </c>
      <c r="Q1231" s="92">
        <v>1.5021</v>
      </c>
      <c r="R1231" s="92">
        <v>3.4805999999999999</v>
      </c>
      <c r="AA1231" s="92">
        <v>0.41310000000000002</v>
      </c>
      <c r="AB1231" s="92">
        <v>1.2848999999999999</v>
      </c>
      <c r="AC1231" s="92">
        <v>3.0703999999999998</v>
      </c>
      <c r="AD1231" s="92">
        <v>6.2934000000000001</v>
      </c>
      <c r="AH1231" s="92">
        <v>0.48039999999999999</v>
      </c>
      <c r="AI1231" s="92">
        <v>1.4125000000000001</v>
      </c>
      <c r="AK1231" s="92">
        <v>0.52790000000000004</v>
      </c>
      <c r="AL1231" s="92">
        <v>1.5159</v>
      </c>
      <c r="AN1231" s="92">
        <v>0.4657</v>
      </c>
      <c r="AO1231" s="92">
        <v>1.3916999999999999</v>
      </c>
      <c r="AP1231" s="92">
        <v>3.2955000000000001</v>
      </c>
      <c r="AQ1231" s="92">
        <v>1.4065000000000001</v>
      </c>
      <c r="AR1231" s="92">
        <v>3.2978999999999998</v>
      </c>
      <c r="AX1231" s="92">
        <v>2.5954999999999999</v>
      </c>
      <c r="AY1231" s="92">
        <v>3.2517999999999998</v>
      </c>
      <c r="BA1231" s="92">
        <v>7.2539999999999996</v>
      </c>
    </row>
    <row r="1232" spans="1:53">
      <c r="A1232" s="92">
        <v>0.46750000000000003</v>
      </c>
      <c r="B1232" s="92">
        <v>1.3863000000000001</v>
      </c>
      <c r="D1232" s="92">
        <v>7.0484999999999998</v>
      </c>
      <c r="H1232" s="92">
        <v>0.5292</v>
      </c>
      <c r="I1232" s="92">
        <v>1.5052000000000001</v>
      </c>
      <c r="K1232" s="92">
        <v>1.0009999999999999</v>
      </c>
      <c r="L1232" s="92">
        <v>2.0585</v>
      </c>
      <c r="M1232" s="92">
        <v>4.2123999999999997</v>
      </c>
      <c r="N1232" s="92">
        <v>0.5081</v>
      </c>
      <c r="O1232" s="92">
        <v>1.474</v>
      </c>
      <c r="Q1232" s="92">
        <v>1.5027999999999999</v>
      </c>
      <c r="R1232" s="92">
        <v>3.4820000000000002</v>
      </c>
      <c r="AA1232" s="92">
        <v>0.41339999999999999</v>
      </c>
      <c r="AB1232" s="92">
        <v>1.2855000000000001</v>
      </c>
      <c r="AC1232" s="92">
        <v>3.0716000000000001</v>
      </c>
      <c r="AD1232" s="92">
        <v>6.2957999999999998</v>
      </c>
      <c r="AH1232" s="92">
        <v>0.48080000000000001</v>
      </c>
      <c r="AI1232" s="92">
        <v>1.4132</v>
      </c>
      <c r="AK1232" s="92">
        <v>0.52829999999999999</v>
      </c>
      <c r="AL1232" s="92">
        <v>1.5165999999999999</v>
      </c>
      <c r="AN1232" s="92">
        <v>0.46610000000000001</v>
      </c>
      <c r="AO1232" s="92">
        <v>1.3924000000000001</v>
      </c>
      <c r="AP1232" s="92">
        <v>3.2968999999999999</v>
      </c>
      <c r="AQ1232" s="92">
        <v>1.4072</v>
      </c>
      <c r="AR1232" s="92">
        <v>3.2993000000000001</v>
      </c>
      <c r="AX1232" s="92">
        <v>2.5968</v>
      </c>
      <c r="AY1232" s="92">
        <v>3.2532999999999999</v>
      </c>
      <c r="BA1232" s="92">
        <v>7.2573999999999996</v>
      </c>
    </row>
    <row r="1233" spans="1:53">
      <c r="A1233" s="92">
        <v>0.46779999999999999</v>
      </c>
      <c r="B1233" s="92">
        <v>1.387</v>
      </c>
      <c r="D1233" s="92">
        <v>7.0510999999999999</v>
      </c>
      <c r="H1233" s="92">
        <v>0.52959999999999996</v>
      </c>
      <c r="I1233" s="92">
        <v>1.5059</v>
      </c>
      <c r="K1233" s="92">
        <v>1.0014000000000001</v>
      </c>
      <c r="L1233" s="92">
        <v>2.0594000000000001</v>
      </c>
      <c r="M1233" s="92">
        <v>4.2140000000000004</v>
      </c>
      <c r="N1233" s="92">
        <v>0.50839999999999996</v>
      </c>
      <c r="O1233" s="92">
        <v>1.4748000000000001</v>
      </c>
      <c r="Q1233" s="92">
        <v>1.5035000000000001</v>
      </c>
      <c r="R1233" s="92">
        <v>3.4834000000000001</v>
      </c>
      <c r="AA1233" s="92">
        <v>0.41370000000000001</v>
      </c>
      <c r="AB1233" s="92">
        <v>1.2861</v>
      </c>
      <c r="AC1233" s="92">
        <v>3.0728</v>
      </c>
      <c r="AD1233" s="92">
        <v>6.2981999999999996</v>
      </c>
      <c r="AH1233" s="92">
        <v>0.48110000000000003</v>
      </c>
      <c r="AI1233" s="92">
        <v>1.4138999999999999</v>
      </c>
      <c r="AK1233" s="92">
        <v>0.52859999999999996</v>
      </c>
      <c r="AL1233" s="92">
        <v>1.5174000000000001</v>
      </c>
      <c r="AN1233" s="92">
        <v>0.46639999999999998</v>
      </c>
      <c r="AO1233" s="92">
        <v>1.3931</v>
      </c>
      <c r="AP1233" s="92">
        <v>3.2982999999999998</v>
      </c>
      <c r="AQ1233" s="92">
        <v>1.4077999999999999</v>
      </c>
      <c r="AR1233" s="92">
        <v>3.3006000000000002</v>
      </c>
      <c r="AX1233" s="92">
        <v>2.5981999999999998</v>
      </c>
      <c r="AY1233" s="92">
        <v>3.2547999999999999</v>
      </c>
      <c r="BA1233" s="92">
        <v>7.2607999999999997</v>
      </c>
    </row>
    <row r="1234" spans="1:53">
      <c r="A1234" s="92">
        <v>0.46820000000000001</v>
      </c>
      <c r="B1234" s="92">
        <v>1.3876999999999999</v>
      </c>
      <c r="D1234" s="92">
        <v>7.0537999999999998</v>
      </c>
      <c r="H1234" s="92">
        <v>0.52990000000000004</v>
      </c>
      <c r="I1234" s="92">
        <v>1.5066999999999999</v>
      </c>
      <c r="K1234" s="92">
        <v>1.0018</v>
      </c>
      <c r="L1234" s="92">
        <v>2.0602</v>
      </c>
      <c r="M1234" s="92">
        <v>4.2157</v>
      </c>
      <c r="N1234" s="92">
        <v>0.50880000000000003</v>
      </c>
      <c r="O1234" s="92">
        <v>1.4755</v>
      </c>
      <c r="Q1234" s="92">
        <v>1.5042</v>
      </c>
      <c r="R1234" s="92">
        <v>3.4847999999999999</v>
      </c>
      <c r="AA1234" s="92">
        <v>0.41399999999999998</v>
      </c>
      <c r="AB1234" s="92">
        <v>1.2867</v>
      </c>
      <c r="AC1234" s="92">
        <v>3.0739999999999998</v>
      </c>
      <c r="AD1234" s="92">
        <v>6.3006000000000002</v>
      </c>
      <c r="AH1234" s="92">
        <v>0.48139999999999999</v>
      </c>
      <c r="AI1234" s="92">
        <v>1.4146000000000001</v>
      </c>
      <c r="AK1234" s="92">
        <v>0.52900000000000003</v>
      </c>
      <c r="AL1234" s="92">
        <v>1.5181</v>
      </c>
      <c r="AN1234" s="92">
        <v>0.4667</v>
      </c>
      <c r="AO1234" s="92">
        <v>1.3937999999999999</v>
      </c>
      <c r="AP1234" s="92">
        <v>3.2997000000000001</v>
      </c>
      <c r="AQ1234" s="92">
        <v>1.4085000000000001</v>
      </c>
      <c r="AR1234" s="92">
        <v>3.3018999999999998</v>
      </c>
      <c r="AX1234" s="92">
        <v>2.5994999999999999</v>
      </c>
      <c r="AY1234" s="92">
        <v>3.2564000000000002</v>
      </c>
      <c r="BA1234" s="92">
        <v>7.2641999999999998</v>
      </c>
    </row>
    <row r="1235" spans="1:53">
      <c r="A1235" s="92">
        <v>0.46850000000000003</v>
      </c>
      <c r="B1235" s="92">
        <v>1.3883000000000001</v>
      </c>
      <c r="D1235" s="92">
        <v>7.0564999999999998</v>
      </c>
      <c r="H1235" s="92">
        <v>0.53029999999999999</v>
      </c>
      <c r="I1235" s="92">
        <v>1.5074000000000001</v>
      </c>
      <c r="K1235" s="92">
        <v>1.0022</v>
      </c>
      <c r="L1235" s="92">
        <v>2.0611000000000002</v>
      </c>
      <c r="M1235" s="92">
        <v>4.2173999999999996</v>
      </c>
      <c r="N1235" s="92">
        <v>0.5091</v>
      </c>
      <c r="O1235" s="92">
        <v>1.4762</v>
      </c>
      <c r="Q1235" s="92">
        <v>1.5048999999999999</v>
      </c>
      <c r="R1235" s="92">
        <v>3.4862000000000002</v>
      </c>
      <c r="AA1235" s="92">
        <v>0.4143</v>
      </c>
      <c r="AB1235" s="92">
        <v>1.2873000000000001</v>
      </c>
      <c r="AC1235" s="92">
        <v>3.0752000000000002</v>
      </c>
      <c r="AD1235" s="92">
        <v>6.3029999999999999</v>
      </c>
      <c r="AH1235" s="92">
        <v>0.48180000000000001</v>
      </c>
      <c r="AI1235" s="92">
        <v>1.4153</v>
      </c>
      <c r="AK1235" s="92">
        <v>0.52939999999999998</v>
      </c>
      <c r="AL1235" s="92">
        <v>1.5188999999999999</v>
      </c>
      <c r="AN1235" s="92">
        <v>0.46710000000000002</v>
      </c>
      <c r="AO1235" s="92">
        <v>1.3945000000000001</v>
      </c>
      <c r="AP1235" s="92">
        <v>3.3010000000000002</v>
      </c>
      <c r="AQ1235" s="92">
        <v>1.4091</v>
      </c>
      <c r="AR1235" s="92">
        <v>3.3033000000000001</v>
      </c>
      <c r="AX1235" s="92">
        <v>3.0007999999999999</v>
      </c>
      <c r="AY1235" s="92">
        <v>3.2578999999999998</v>
      </c>
      <c r="BA1235" s="92">
        <v>7.2676999999999996</v>
      </c>
    </row>
    <row r="1236" spans="1:53">
      <c r="A1236" s="92">
        <v>0.46879999999999999</v>
      </c>
      <c r="B1236" s="92">
        <v>1.389</v>
      </c>
      <c r="D1236" s="92">
        <v>7.0590999999999999</v>
      </c>
      <c r="H1236" s="92">
        <v>0.53059999999999996</v>
      </c>
      <c r="I1236" s="92">
        <v>1.5081</v>
      </c>
      <c r="K1236" s="92">
        <v>1.0026999999999999</v>
      </c>
      <c r="L1236" s="92">
        <v>2.0619000000000001</v>
      </c>
      <c r="M1236" s="92">
        <v>4.2191000000000001</v>
      </c>
      <c r="N1236" s="92">
        <v>0.50949999999999995</v>
      </c>
      <c r="O1236" s="92">
        <v>1.4769000000000001</v>
      </c>
      <c r="Q1236" s="92">
        <v>1.5056</v>
      </c>
      <c r="R1236" s="92">
        <v>3.4876</v>
      </c>
      <c r="AA1236" s="92">
        <v>0.41460000000000002</v>
      </c>
      <c r="AB1236" s="92">
        <v>1.2879</v>
      </c>
      <c r="AC1236" s="92">
        <v>3.0764</v>
      </c>
      <c r="AD1236" s="92">
        <v>6.3053999999999997</v>
      </c>
      <c r="AH1236" s="92">
        <v>0.48209999999999997</v>
      </c>
      <c r="AI1236" s="92">
        <v>1.4159999999999999</v>
      </c>
      <c r="AK1236" s="92">
        <v>0.52980000000000005</v>
      </c>
      <c r="AL1236" s="92">
        <v>1.5197000000000001</v>
      </c>
      <c r="AN1236" s="92">
        <v>0.46739999999999998</v>
      </c>
      <c r="AO1236" s="92">
        <v>1.3952</v>
      </c>
      <c r="AP1236" s="92">
        <v>3.3024</v>
      </c>
      <c r="AQ1236" s="92">
        <v>1.4097999999999999</v>
      </c>
      <c r="AR1236" s="92">
        <v>3.3046000000000002</v>
      </c>
      <c r="AX1236" s="92">
        <v>3.0022000000000002</v>
      </c>
      <c r="AY1236" s="92">
        <v>3.2593999999999999</v>
      </c>
      <c r="BA1236" s="92">
        <v>7.2710999999999997</v>
      </c>
    </row>
    <row r="1237" spans="1:53">
      <c r="A1237" s="92">
        <v>0.46910000000000002</v>
      </c>
      <c r="B1237" s="92">
        <v>1.3895999999999999</v>
      </c>
      <c r="D1237" s="92">
        <v>7.0617999999999999</v>
      </c>
      <c r="H1237" s="92">
        <v>0.53100000000000003</v>
      </c>
      <c r="I1237" s="92">
        <v>1.5088999999999999</v>
      </c>
      <c r="K1237" s="92">
        <v>1.0031000000000001</v>
      </c>
      <c r="L1237" s="92">
        <v>2.0628000000000002</v>
      </c>
      <c r="M1237" s="92">
        <v>4.2207999999999997</v>
      </c>
      <c r="N1237" s="92">
        <v>0.50990000000000002</v>
      </c>
      <c r="O1237" s="92">
        <v>1.4776</v>
      </c>
      <c r="Q1237" s="92">
        <v>1.5063</v>
      </c>
      <c r="R1237" s="92">
        <v>3.4889999999999999</v>
      </c>
      <c r="AA1237" s="92">
        <v>0.4148</v>
      </c>
      <c r="AB1237" s="92">
        <v>1.2885</v>
      </c>
      <c r="AC1237" s="92">
        <v>3.0775999999999999</v>
      </c>
      <c r="AD1237" s="92">
        <v>6.3079000000000001</v>
      </c>
      <c r="AH1237" s="92">
        <v>0.4824</v>
      </c>
      <c r="AI1237" s="92">
        <v>1.4167000000000001</v>
      </c>
      <c r="AK1237" s="92">
        <v>0.53010000000000002</v>
      </c>
      <c r="AL1237" s="92">
        <v>1.5205</v>
      </c>
      <c r="AN1237" s="92">
        <v>0.46779999999999999</v>
      </c>
      <c r="AO1237" s="92">
        <v>1.3958999999999999</v>
      </c>
      <c r="AP1237" s="92">
        <v>3.3037999999999998</v>
      </c>
      <c r="AQ1237" s="92">
        <v>1.4104000000000001</v>
      </c>
      <c r="AR1237" s="92">
        <v>3.306</v>
      </c>
      <c r="AX1237" s="92">
        <v>3.0034999999999998</v>
      </c>
      <c r="AY1237" s="92">
        <v>3.2610000000000001</v>
      </c>
      <c r="BA1237" s="92">
        <v>7.2744999999999997</v>
      </c>
    </row>
    <row r="1238" spans="1:53">
      <c r="A1238" s="92">
        <v>0.46939999999999998</v>
      </c>
      <c r="B1238" s="92">
        <v>1.3903000000000001</v>
      </c>
      <c r="D1238" s="92">
        <v>7.0644999999999998</v>
      </c>
      <c r="H1238" s="92">
        <v>0.53129999999999999</v>
      </c>
      <c r="I1238" s="92">
        <v>1.5096000000000001</v>
      </c>
      <c r="K1238" s="92">
        <v>1.0035000000000001</v>
      </c>
      <c r="L1238" s="92">
        <v>2.0636999999999999</v>
      </c>
      <c r="M1238" s="92">
        <v>4.2225000000000001</v>
      </c>
      <c r="N1238" s="92">
        <v>0.51019999999999999</v>
      </c>
      <c r="O1238" s="92">
        <v>1.4782999999999999</v>
      </c>
      <c r="Q1238" s="92">
        <v>1.5069999999999999</v>
      </c>
      <c r="R1238" s="92">
        <v>3.4904000000000002</v>
      </c>
      <c r="AA1238" s="92">
        <v>0.41510000000000002</v>
      </c>
      <c r="AB1238" s="92">
        <v>1.2890999999999999</v>
      </c>
      <c r="AC1238" s="92">
        <v>3.0788000000000002</v>
      </c>
      <c r="AD1238" s="92">
        <v>6.3102999999999998</v>
      </c>
      <c r="AH1238" s="92">
        <v>0.48280000000000001</v>
      </c>
      <c r="AI1238" s="92">
        <v>1.4174</v>
      </c>
      <c r="AK1238" s="92">
        <v>0.53049999999999997</v>
      </c>
      <c r="AL1238" s="92">
        <v>1.5212000000000001</v>
      </c>
      <c r="AN1238" s="92">
        <v>0.46810000000000002</v>
      </c>
      <c r="AO1238" s="92">
        <v>1.3966000000000001</v>
      </c>
      <c r="AP1238" s="92">
        <v>3.3052000000000001</v>
      </c>
      <c r="AQ1238" s="92">
        <v>1.4111</v>
      </c>
      <c r="AR1238" s="92">
        <v>3.3073000000000001</v>
      </c>
      <c r="AX1238" s="92">
        <v>3.0049000000000001</v>
      </c>
      <c r="AY1238" s="92">
        <v>3.2625000000000002</v>
      </c>
      <c r="BA1238" s="92">
        <v>7.2779999999999996</v>
      </c>
    </row>
    <row r="1239" spans="1:53">
      <c r="A1239" s="92">
        <v>0.4698</v>
      </c>
      <c r="B1239" s="92">
        <v>1.391</v>
      </c>
      <c r="D1239" s="92">
        <v>7.0670999999999999</v>
      </c>
      <c r="H1239" s="92">
        <v>0.53169999999999995</v>
      </c>
      <c r="I1239" s="92">
        <v>1.5103</v>
      </c>
      <c r="K1239" s="92">
        <v>1.004</v>
      </c>
      <c r="L1239" s="92">
        <v>2.0644999999999998</v>
      </c>
      <c r="M1239" s="92">
        <v>4.2241999999999997</v>
      </c>
      <c r="N1239" s="92">
        <v>0.51060000000000005</v>
      </c>
      <c r="O1239" s="92">
        <v>1.4791000000000001</v>
      </c>
      <c r="Q1239" s="92">
        <v>1.5077</v>
      </c>
      <c r="R1239" s="92">
        <v>3.4918999999999998</v>
      </c>
      <c r="AA1239" s="92">
        <v>0.41539999999999999</v>
      </c>
      <c r="AB1239" s="92">
        <v>1.2897000000000001</v>
      </c>
      <c r="AC1239" s="92">
        <v>3.08</v>
      </c>
      <c r="AD1239" s="92">
        <v>6.3128000000000002</v>
      </c>
      <c r="AH1239" s="92">
        <v>0.48309999999999997</v>
      </c>
      <c r="AI1239" s="92">
        <v>1.4180999999999999</v>
      </c>
      <c r="AK1239" s="92">
        <v>0.53090000000000004</v>
      </c>
      <c r="AL1239" s="92">
        <v>1.522</v>
      </c>
      <c r="AN1239" s="92">
        <v>0.46850000000000003</v>
      </c>
      <c r="AO1239" s="92">
        <v>1.3973</v>
      </c>
      <c r="AP1239" s="92">
        <v>3.3066</v>
      </c>
      <c r="AQ1239" s="92">
        <v>1.4117999999999999</v>
      </c>
      <c r="AR1239" s="92">
        <v>3.3087</v>
      </c>
      <c r="AX1239" s="92">
        <v>3.0062000000000002</v>
      </c>
      <c r="AY1239" s="92">
        <v>3.2641</v>
      </c>
      <c r="BA1239" s="92">
        <v>7.2813999999999997</v>
      </c>
    </row>
    <row r="1240" spans="1:53">
      <c r="A1240" s="92">
        <v>0.47010000000000002</v>
      </c>
      <c r="B1240" s="92">
        <v>1.3915999999999999</v>
      </c>
      <c r="D1240" s="92">
        <v>7.0697999999999999</v>
      </c>
      <c r="H1240" s="92">
        <v>0.53210000000000002</v>
      </c>
      <c r="I1240" s="92">
        <v>1.5111000000000001</v>
      </c>
      <c r="K1240" s="92">
        <v>1.0044</v>
      </c>
      <c r="L1240" s="92">
        <v>2.0653999999999999</v>
      </c>
      <c r="M1240" s="92">
        <v>4.2259000000000002</v>
      </c>
      <c r="N1240" s="92">
        <v>0.51090000000000002</v>
      </c>
      <c r="O1240" s="92">
        <v>1.4798</v>
      </c>
      <c r="Q1240" s="92">
        <v>1.5084</v>
      </c>
      <c r="R1240" s="92">
        <v>3.4933000000000001</v>
      </c>
      <c r="AA1240" s="92">
        <v>0.41570000000000001</v>
      </c>
      <c r="AB1240" s="92">
        <v>1.2903</v>
      </c>
      <c r="AC1240" s="92">
        <v>3.0811999999999999</v>
      </c>
      <c r="AD1240" s="92">
        <v>6.3151999999999999</v>
      </c>
      <c r="AH1240" s="92">
        <v>0.4834</v>
      </c>
      <c r="AI1240" s="92">
        <v>1.4188000000000001</v>
      </c>
      <c r="AK1240" s="92">
        <v>0.53129999999999999</v>
      </c>
      <c r="AL1240" s="92">
        <v>1.5227999999999999</v>
      </c>
      <c r="AN1240" s="92">
        <v>0.46879999999999999</v>
      </c>
      <c r="AO1240" s="92">
        <v>1.3979999999999999</v>
      </c>
      <c r="AP1240" s="92">
        <v>3.3079999999999998</v>
      </c>
      <c r="AQ1240" s="92">
        <v>1.4124000000000001</v>
      </c>
      <c r="AR1240" s="92">
        <v>3.31</v>
      </c>
      <c r="AX1240" s="92">
        <v>3.0076000000000001</v>
      </c>
      <c r="AY1240" s="92">
        <v>3.2656000000000001</v>
      </c>
      <c r="BA1240" s="92">
        <v>7.2849000000000004</v>
      </c>
    </row>
    <row r="1241" spans="1:53">
      <c r="A1241" s="92">
        <v>0.47039999999999998</v>
      </c>
      <c r="B1241" s="92">
        <v>1.3923000000000001</v>
      </c>
      <c r="D1241" s="92">
        <v>7.0724999999999998</v>
      </c>
      <c r="H1241" s="92">
        <v>0.53239999999999998</v>
      </c>
      <c r="I1241" s="92">
        <v>1.5118</v>
      </c>
      <c r="K1241" s="92">
        <v>1.0047999999999999</v>
      </c>
      <c r="L1241" s="92">
        <v>2.0663</v>
      </c>
      <c r="M1241" s="92">
        <v>4.2275999999999998</v>
      </c>
      <c r="N1241" s="92">
        <v>0.51129999999999998</v>
      </c>
      <c r="O1241" s="92">
        <v>1.4804999999999999</v>
      </c>
      <c r="Q1241" s="92">
        <v>1.5091000000000001</v>
      </c>
      <c r="R1241" s="92">
        <v>3.4946999999999999</v>
      </c>
      <c r="AA1241" s="92">
        <v>0.41599999999999998</v>
      </c>
      <c r="AB1241" s="92">
        <v>1.2909999999999999</v>
      </c>
      <c r="AC1241" s="92">
        <v>3.0823999999999998</v>
      </c>
      <c r="AD1241" s="92">
        <v>6.3175999999999997</v>
      </c>
      <c r="AH1241" s="92">
        <v>0.48380000000000001</v>
      </c>
      <c r="AI1241" s="92">
        <v>1.4195</v>
      </c>
      <c r="AK1241" s="92">
        <v>0.53159999999999996</v>
      </c>
      <c r="AL1241" s="92">
        <v>1.5236000000000001</v>
      </c>
      <c r="AN1241" s="92">
        <v>0.46910000000000002</v>
      </c>
      <c r="AO1241" s="92">
        <v>1.3987000000000001</v>
      </c>
      <c r="AP1241" s="92">
        <v>3.3094000000000001</v>
      </c>
      <c r="AQ1241" s="92">
        <v>1.4131</v>
      </c>
      <c r="AR1241" s="92">
        <v>3.3113999999999999</v>
      </c>
      <c r="AX1241" s="92">
        <v>3.0089999999999999</v>
      </c>
      <c r="AY1241" s="92">
        <v>3.2671999999999999</v>
      </c>
      <c r="BA1241" s="92">
        <v>7.2882999999999996</v>
      </c>
    </row>
    <row r="1242" spans="1:53">
      <c r="A1242" s="92">
        <v>0.47070000000000001</v>
      </c>
      <c r="B1242" s="92">
        <v>1.3929</v>
      </c>
      <c r="D1242" s="92">
        <v>7.0751999999999997</v>
      </c>
      <c r="H1242" s="92">
        <v>0.53280000000000005</v>
      </c>
      <c r="I1242" s="92">
        <v>1.5125999999999999</v>
      </c>
      <c r="K1242" s="92">
        <v>1.0052000000000001</v>
      </c>
      <c r="L1242" s="92">
        <v>2.0670999999999999</v>
      </c>
      <c r="M1242" s="92">
        <v>4.2293000000000003</v>
      </c>
      <c r="N1242" s="92">
        <v>0.51170000000000004</v>
      </c>
      <c r="O1242" s="92">
        <v>1.4812000000000001</v>
      </c>
      <c r="Q1242" s="92">
        <v>1.5098</v>
      </c>
      <c r="R1242" s="92">
        <v>3.4961000000000002</v>
      </c>
      <c r="AA1242" s="92">
        <v>0.4163</v>
      </c>
      <c r="AB1242" s="92">
        <v>1.2916000000000001</v>
      </c>
      <c r="AC1242" s="92">
        <v>3.0836999999999999</v>
      </c>
      <c r="AD1242" s="92">
        <v>6.3201000000000001</v>
      </c>
      <c r="AH1242" s="92">
        <v>0.48409999999999997</v>
      </c>
      <c r="AI1242" s="92">
        <v>1.4201999999999999</v>
      </c>
      <c r="AK1242" s="92">
        <v>0.53200000000000003</v>
      </c>
      <c r="AL1242" s="92">
        <v>1.5243</v>
      </c>
      <c r="AN1242" s="92">
        <v>0.46949999999999997</v>
      </c>
      <c r="AO1242" s="92">
        <v>1.3994</v>
      </c>
      <c r="AP1242" s="92">
        <v>3.3108</v>
      </c>
      <c r="AQ1242" s="92">
        <v>1.4137999999999999</v>
      </c>
      <c r="AR1242" s="92">
        <v>3.3127</v>
      </c>
      <c r="AX1242" s="92">
        <v>3.0103</v>
      </c>
      <c r="AY1242" s="92">
        <v>3.2686999999999999</v>
      </c>
      <c r="BA1242" s="92">
        <v>7.2918000000000003</v>
      </c>
    </row>
    <row r="1243" spans="1:53">
      <c r="A1243" s="92">
        <v>0.47110000000000002</v>
      </c>
      <c r="B1243" s="92">
        <v>1.3935999999999999</v>
      </c>
      <c r="D1243" s="92">
        <v>7.0778999999999996</v>
      </c>
      <c r="H1243" s="92">
        <v>0.53310000000000002</v>
      </c>
      <c r="I1243" s="92">
        <v>1.5133000000000001</v>
      </c>
      <c r="K1243" s="92">
        <v>1.0057</v>
      </c>
      <c r="L1243" s="92">
        <v>2.0680000000000001</v>
      </c>
      <c r="M1243" s="92">
        <v>4.2309999999999999</v>
      </c>
      <c r="N1243" s="92">
        <v>0.51200000000000001</v>
      </c>
      <c r="O1243" s="92">
        <v>1.482</v>
      </c>
      <c r="Q1243" s="92">
        <v>1.5105</v>
      </c>
      <c r="R1243" s="92">
        <v>3.4975999999999998</v>
      </c>
      <c r="AA1243" s="92">
        <v>0.41660000000000003</v>
      </c>
      <c r="AB1243" s="92">
        <v>1.2922</v>
      </c>
      <c r="AC1243" s="92">
        <v>3.0849000000000002</v>
      </c>
      <c r="AD1243" s="92">
        <v>6.3226000000000004</v>
      </c>
      <c r="AH1243" s="92">
        <v>0.4844</v>
      </c>
      <c r="AI1243" s="92">
        <v>1.421</v>
      </c>
      <c r="AK1243" s="92">
        <v>0.53239999999999998</v>
      </c>
      <c r="AL1243" s="92">
        <v>1.5250999999999999</v>
      </c>
      <c r="AN1243" s="92">
        <v>0.4698</v>
      </c>
      <c r="AO1243" s="92">
        <v>1.4000999999999999</v>
      </c>
      <c r="AP1243" s="92">
        <v>3.3121999999999998</v>
      </c>
      <c r="AQ1243" s="92">
        <v>1.4144000000000001</v>
      </c>
      <c r="AR1243" s="92">
        <v>3.3140999999999998</v>
      </c>
      <c r="AX1243" s="92">
        <v>3.0116999999999998</v>
      </c>
      <c r="AY1243" s="92">
        <v>3.2703000000000002</v>
      </c>
      <c r="BA1243" s="92">
        <v>7.2953000000000001</v>
      </c>
    </row>
    <row r="1244" spans="1:53">
      <c r="A1244" s="92">
        <v>0.47139999999999999</v>
      </c>
      <c r="B1244" s="92">
        <v>1.3943000000000001</v>
      </c>
      <c r="D1244" s="92">
        <v>7.0805999999999996</v>
      </c>
      <c r="H1244" s="92">
        <v>0.53349999999999997</v>
      </c>
      <c r="I1244" s="92">
        <v>1.514</v>
      </c>
      <c r="K1244" s="92">
        <v>1.0061</v>
      </c>
      <c r="L1244" s="92">
        <v>2.0689000000000002</v>
      </c>
      <c r="M1244" s="92">
        <v>4.2327000000000004</v>
      </c>
      <c r="N1244" s="92">
        <v>0.51239999999999997</v>
      </c>
      <c r="O1244" s="92">
        <v>1.4826999999999999</v>
      </c>
      <c r="Q1244" s="92">
        <v>1.5112000000000001</v>
      </c>
      <c r="R1244" s="92">
        <v>3.4990000000000001</v>
      </c>
      <c r="AA1244" s="92">
        <v>0.41689999999999999</v>
      </c>
      <c r="AB1244" s="92">
        <v>1.2927999999999999</v>
      </c>
      <c r="AC1244" s="92">
        <v>3.0861000000000001</v>
      </c>
      <c r="AD1244" s="92">
        <v>6.3250000000000002</v>
      </c>
      <c r="AH1244" s="92">
        <v>0.48480000000000001</v>
      </c>
      <c r="AI1244" s="92">
        <v>1.4217</v>
      </c>
      <c r="AK1244" s="92">
        <v>0.53280000000000005</v>
      </c>
      <c r="AL1244" s="92">
        <v>1.5259</v>
      </c>
      <c r="AN1244" s="92">
        <v>0.47020000000000001</v>
      </c>
      <c r="AO1244" s="92">
        <v>1.4009</v>
      </c>
      <c r="AP1244" s="92">
        <v>3.3136000000000001</v>
      </c>
      <c r="AQ1244" s="92">
        <v>1.4151</v>
      </c>
      <c r="AR1244" s="92">
        <v>3.3153999999999999</v>
      </c>
      <c r="AX1244" s="92">
        <v>3.0129999999999999</v>
      </c>
      <c r="AY1244" s="92">
        <v>3.2717999999999998</v>
      </c>
      <c r="BA1244" s="92">
        <v>7.2988</v>
      </c>
    </row>
    <row r="1245" spans="1:53">
      <c r="A1245" s="92">
        <v>0.47170000000000001</v>
      </c>
      <c r="B1245" s="92">
        <v>1.395</v>
      </c>
      <c r="D1245" s="92">
        <v>7.0833000000000004</v>
      </c>
      <c r="H1245" s="92">
        <v>0.53390000000000004</v>
      </c>
      <c r="I1245" s="92">
        <v>1.5147999999999999</v>
      </c>
      <c r="K1245" s="92">
        <v>1.0065</v>
      </c>
      <c r="L1245" s="92">
        <v>2.0697000000000001</v>
      </c>
      <c r="M1245" s="92">
        <v>4.2343999999999999</v>
      </c>
      <c r="N1245" s="92">
        <v>0.51270000000000004</v>
      </c>
      <c r="O1245" s="92">
        <v>1.4834000000000001</v>
      </c>
      <c r="Q1245" s="92">
        <v>1.5119</v>
      </c>
      <c r="R1245" s="92">
        <v>3.5004</v>
      </c>
      <c r="AA1245" s="92">
        <v>0.41720000000000002</v>
      </c>
      <c r="AB1245" s="92">
        <v>1.2934000000000001</v>
      </c>
      <c r="AC1245" s="92">
        <v>3.0872999999999999</v>
      </c>
      <c r="AD1245" s="92">
        <v>6.3274999999999997</v>
      </c>
      <c r="AH1245" s="92">
        <v>0.48509999999999998</v>
      </c>
      <c r="AI1245" s="92">
        <v>1.4224000000000001</v>
      </c>
      <c r="AK1245" s="92">
        <v>0.53320000000000001</v>
      </c>
      <c r="AL1245" s="92">
        <v>1.5266999999999999</v>
      </c>
      <c r="AN1245" s="92">
        <v>0.47049999999999997</v>
      </c>
      <c r="AO1245" s="92">
        <v>1.4016</v>
      </c>
      <c r="AP1245" s="92">
        <v>3.3149999999999999</v>
      </c>
      <c r="AQ1245" s="92">
        <v>1.4157999999999999</v>
      </c>
      <c r="AR1245" s="92">
        <v>3.3168000000000002</v>
      </c>
      <c r="AX1245" s="92">
        <v>3.0144000000000002</v>
      </c>
      <c r="AY1245" s="92">
        <v>3.2734000000000001</v>
      </c>
      <c r="BA1245" s="92">
        <v>7.3022</v>
      </c>
    </row>
    <row r="1246" spans="1:53">
      <c r="A1246" s="92">
        <v>0.47199999999999998</v>
      </c>
      <c r="B1246" s="92">
        <v>1.3956</v>
      </c>
      <c r="D1246" s="92">
        <v>7.0860000000000003</v>
      </c>
      <c r="H1246" s="92">
        <v>0.53420000000000001</v>
      </c>
      <c r="I1246" s="92">
        <v>1.5155000000000001</v>
      </c>
      <c r="K1246" s="92">
        <v>1.0069999999999999</v>
      </c>
      <c r="L1246" s="92">
        <v>2.0706000000000002</v>
      </c>
      <c r="M1246" s="92">
        <v>4.2362000000000002</v>
      </c>
      <c r="N1246" s="92">
        <v>0.5131</v>
      </c>
      <c r="O1246" s="92">
        <v>1.4842</v>
      </c>
      <c r="Q1246" s="92">
        <v>1.5125999999999999</v>
      </c>
      <c r="R1246" s="92">
        <v>3.5019</v>
      </c>
      <c r="AA1246" s="92">
        <v>0.41749999999999998</v>
      </c>
      <c r="AB1246" s="92">
        <v>1.294</v>
      </c>
      <c r="AC1246" s="92">
        <v>3.0886</v>
      </c>
      <c r="AD1246" s="92">
        <v>6.33</v>
      </c>
      <c r="AH1246" s="92">
        <v>0.48549999999999999</v>
      </c>
      <c r="AI1246" s="92">
        <v>1.4231</v>
      </c>
      <c r="AK1246" s="92">
        <v>0.53359999999999996</v>
      </c>
      <c r="AL1246" s="92">
        <v>1.5275000000000001</v>
      </c>
      <c r="AN1246" s="92">
        <v>0.47089999999999999</v>
      </c>
      <c r="AO1246" s="92">
        <v>1.4023000000000001</v>
      </c>
      <c r="AP1246" s="92">
        <v>3.3163999999999998</v>
      </c>
      <c r="AQ1246" s="92">
        <v>1.4164000000000001</v>
      </c>
      <c r="AR1246" s="92">
        <v>3.3182</v>
      </c>
      <c r="AX1246" s="92">
        <v>3.0158</v>
      </c>
      <c r="AY1246" s="92">
        <v>3.2749999999999999</v>
      </c>
      <c r="BA1246" s="92">
        <v>7.3056999999999999</v>
      </c>
    </row>
    <row r="1247" spans="1:53">
      <c r="A1247" s="92">
        <v>0.47239999999999999</v>
      </c>
      <c r="B1247" s="92">
        <v>1.3963000000000001</v>
      </c>
      <c r="D1247" s="92">
        <v>7.0888</v>
      </c>
      <c r="H1247" s="92">
        <v>0.53459999999999996</v>
      </c>
      <c r="I1247" s="92">
        <v>1.5163</v>
      </c>
      <c r="K1247" s="92">
        <v>1.0074000000000001</v>
      </c>
      <c r="L1247" s="92">
        <v>2.0714999999999999</v>
      </c>
      <c r="M1247" s="92">
        <v>4.2378999999999998</v>
      </c>
      <c r="N1247" s="92">
        <v>0.51349999999999996</v>
      </c>
      <c r="O1247" s="92">
        <v>1.4849000000000001</v>
      </c>
      <c r="Q1247" s="92">
        <v>1.5134000000000001</v>
      </c>
      <c r="R1247" s="92">
        <v>3.5032999999999999</v>
      </c>
      <c r="AA1247" s="92">
        <v>0.4178</v>
      </c>
      <c r="AB1247" s="92">
        <v>1.2946</v>
      </c>
      <c r="AC1247" s="92">
        <v>3.0897999999999999</v>
      </c>
      <c r="AD1247" s="92">
        <v>6.3323999999999998</v>
      </c>
      <c r="AH1247" s="92">
        <v>0.48580000000000001</v>
      </c>
      <c r="AI1247" s="92">
        <v>1.4238</v>
      </c>
      <c r="AK1247" s="92">
        <v>0.53390000000000004</v>
      </c>
      <c r="AL1247" s="92">
        <v>1.5282</v>
      </c>
      <c r="AN1247" s="92">
        <v>0.47120000000000001</v>
      </c>
      <c r="AO1247" s="92">
        <v>1.403</v>
      </c>
      <c r="AP1247" s="92">
        <v>3.3178000000000001</v>
      </c>
      <c r="AQ1247" s="92">
        <v>1.4171</v>
      </c>
      <c r="AR1247" s="92">
        <v>3.3195000000000001</v>
      </c>
      <c r="AX1247" s="92">
        <v>3.0171999999999999</v>
      </c>
      <c r="AY1247" s="92">
        <v>3.2765</v>
      </c>
      <c r="BA1247" s="92">
        <v>7.3091999999999997</v>
      </c>
    </row>
    <row r="1248" spans="1:53">
      <c r="A1248" s="92">
        <v>0.47270000000000001</v>
      </c>
      <c r="B1248" s="92">
        <v>1.397</v>
      </c>
      <c r="D1248" s="92">
        <v>7.0914999999999999</v>
      </c>
      <c r="H1248" s="92">
        <v>0.53490000000000004</v>
      </c>
      <c r="I1248" s="92">
        <v>1.5169999999999999</v>
      </c>
      <c r="K1248" s="92">
        <v>1.0079</v>
      </c>
      <c r="L1248" s="92">
        <v>2.0724</v>
      </c>
      <c r="M1248" s="92">
        <v>4.2396000000000003</v>
      </c>
      <c r="N1248" s="92">
        <v>0.51380000000000003</v>
      </c>
      <c r="O1248" s="92">
        <v>1.4856</v>
      </c>
      <c r="Q1248" s="92">
        <v>1.5141</v>
      </c>
      <c r="R1248" s="92">
        <v>3.5047999999999999</v>
      </c>
      <c r="AA1248" s="92">
        <v>0.41810000000000003</v>
      </c>
      <c r="AB1248" s="92">
        <v>1.2952999999999999</v>
      </c>
      <c r="AC1248" s="92">
        <v>3.0910000000000002</v>
      </c>
      <c r="AD1248" s="92">
        <v>6.3349000000000002</v>
      </c>
      <c r="AH1248" s="92">
        <v>0.48609999999999998</v>
      </c>
      <c r="AI1248" s="92">
        <v>1.4245000000000001</v>
      </c>
      <c r="AK1248" s="92">
        <v>0.5343</v>
      </c>
      <c r="AL1248" s="92">
        <v>1.5289999999999999</v>
      </c>
      <c r="AN1248" s="92">
        <v>0.47160000000000002</v>
      </c>
      <c r="AO1248" s="92">
        <v>1.4036999999999999</v>
      </c>
      <c r="AP1248" s="92">
        <v>3.3191999999999999</v>
      </c>
      <c r="AQ1248" s="92">
        <v>1.4177999999999999</v>
      </c>
      <c r="AR1248" s="92">
        <v>3.3209</v>
      </c>
      <c r="AX1248" s="92">
        <v>3.0185</v>
      </c>
      <c r="AY1248" s="92">
        <v>3.2780999999999998</v>
      </c>
      <c r="BA1248" s="92">
        <v>7.3127000000000004</v>
      </c>
    </row>
    <row r="1249" spans="1:53">
      <c r="A1249" s="92">
        <v>0.47299999999999998</v>
      </c>
      <c r="B1249" s="92">
        <v>1.3976</v>
      </c>
      <c r="D1249" s="92">
        <v>7.0941999999999998</v>
      </c>
      <c r="H1249" s="92">
        <v>0.5353</v>
      </c>
      <c r="I1249" s="92">
        <v>1.5178</v>
      </c>
      <c r="K1249" s="92">
        <v>1.0083</v>
      </c>
      <c r="L1249" s="92">
        <v>2.0733000000000001</v>
      </c>
      <c r="M1249" s="92">
        <v>4.2412999999999998</v>
      </c>
      <c r="N1249" s="92">
        <v>0.51419999999999999</v>
      </c>
      <c r="O1249" s="92">
        <v>1.4863999999999999</v>
      </c>
      <c r="Q1249" s="92">
        <v>1.5147999999999999</v>
      </c>
      <c r="R1249" s="92">
        <v>3.5062000000000002</v>
      </c>
      <c r="AA1249" s="92">
        <v>0.41839999999999999</v>
      </c>
      <c r="AB1249" s="92">
        <v>1.2959000000000001</v>
      </c>
      <c r="AC1249" s="92">
        <v>3.0922999999999998</v>
      </c>
      <c r="AD1249" s="92">
        <v>6.3373999999999997</v>
      </c>
      <c r="AH1249" s="92">
        <v>0.48649999999999999</v>
      </c>
      <c r="AI1249" s="92">
        <v>1.4252</v>
      </c>
      <c r="AK1249" s="92">
        <v>0.53469999999999995</v>
      </c>
      <c r="AL1249" s="92">
        <v>1.5298</v>
      </c>
      <c r="AN1249" s="92">
        <v>0.47189999999999999</v>
      </c>
      <c r="AO1249" s="92">
        <v>1.4045000000000001</v>
      </c>
      <c r="AP1249" s="92">
        <v>3.3206000000000002</v>
      </c>
      <c r="AQ1249" s="92">
        <v>1.4184000000000001</v>
      </c>
      <c r="AR1249" s="92">
        <v>3.3222999999999998</v>
      </c>
      <c r="AX1249" s="92">
        <v>3.0198999999999998</v>
      </c>
      <c r="AY1249" s="92">
        <v>3.2797000000000001</v>
      </c>
      <c r="BA1249" s="92">
        <v>7.3163</v>
      </c>
    </row>
    <row r="1250" spans="1:53">
      <c r="A1250" s="92">
        <v>0.47339999999999999</v>
      </c>
      <c r="B1250" s="92">
        <v>1.3983000000000001</v>
      </c>
      <c r="D1250" s="92">
        <v>7.0968999999999998</v>
      </c>
      <c r="H1250" s="92">
        <v>0.53569999999999995</v>
      </c>
      <c r="I1250" s="92">
        <v>1.5185999999999999</v>
      </c>
      <c r="K1250" s="92">
        <v>1.0086999999999999</v>
      </c>
      <c r="L1250" s="92">
        <v>2.0741000000000001</v>
      </c>
      <c r="M1250" s="92">
        <v>4.2431000000000001</v>
      </c>
      <c r="N1250" s="92">
        <v>0.51459999999999995</v>
      </c>
      <c r="O1250" s="92">
        <v>1.4871000000000001</v>
      </c>
      <c r="Q1250" s="92">
        <v>1.5155000000000001</v>
      </c>
      <c r="R1250" s="92">
        <v>3.5076999999999998</v>
      </c>
      <c r="AA1250" s="92">
        <v>0.41870000000000002</v>
      </c>
      <c r="AB1250" s="92">
        <v>1.2965</v>
      </c>
      <c r="AC1250" s="92">
        <v>3.0935000000000001</v>
      </c>
      <c r="AD1250" s="92">
        <v>6.3399000000000001</v>
      </c>
      <c r="AH1250" s="92">
        <v>0.48680000000000001</v>
      </c>
      <c r="AI1250" s="92">
        <v>1.4259999999999999</v>
      </c>
      <c r="AK1250" s="92">
        <v>0.53510000000000002</v>
      </c>
      <c r="AL1250" s="92">
        <v>1.5306</v>
      </c>
      <c r="AN1250" s="92">
        <v>0.4723</v>
      </c>
      <c r="AO1250" s="92">
        <v>1.4052</v>
      </c>
      <c r="AP1250" s="92">
        <v>3.3220999999999998</v>
      </c>
      <c r="AQ1250" s="92">
        <v>1.4191</v>
      </c>
      <c r="AR1250" s="92">
        <v>3.3237000000000001</v>
      </c>
      <c r="AX1250" s="92">
        <v>3.0213000000000001</v>
      </c>
      <c r="AY1250" s="92">
        <v>3.2812999999999999</v>
      </c>
      <c r="BA1250" s="92">
        <v>7.3197999999999999</v>
      </c>
    </row>
    <row r="1251" spans="1:53">
      <c r="A1251" s="92">
        <v>0.47370000000000001</v>
      </c>
      <c r="B1251" s="92">
        <v>1.399</v>
      </c>
      <c r="D1251" s="92">
        <v>7.0997000000000003</v>
      </c>
      <c r="H1251" s="92">
        <v>0.53600000000000003</v>
      </c>
      <c r="I1251" s="92">
        <v>1.5193000000000001</v>
      </c>
      <c r="K1251" s="92">
        <v>1.0092000000000001</v>
      </c>
      <c r="L1251" s="92">
        <v>2.0750000000000002</v>
      </c>
      <c r="M1251" s="92">
        <v>4.2447999999999997</v>
      </c>
      <c r="N1251" s="92">
        <v>0.51490000000000002</v>
      </c>
      <c r="O1251" s="92">
        <v>1.4878</v>
      </c>
      <c r="Q1251" s="92">
        <v>1.5162</v>
      </c>
      <c r="R1251" s="92">
        <v>3.5091000000000001</v>
      </c>
      <c r="AA1251" s="92">
        <v>0.41899999999999998</v>
      </c>
      <c r="AB1251" s="92">
        <v>1.2970999999999999</v>
      </c>
      <c r="AC1251" s="92">
        <v>3.0947</v>
      </c>
      <c r="AD1251" s="92">
        <v>6.3423999999999996</v>
      </c>
      <c r="AH1251" s="92">
        <v>0.48720000000000002</v>
      </c>
      <c r="AI1251" s="92">
        <v>1.4267000000000001</v>
      </c>
      <c r="AK1251" s="92">
        <v>0.53549999999999998</v>
      </c>
      <c r="AL1251" s="92">
        <v>1.5314000000000001</v>
      </c>
      <c r="AN1251" s="92">
        <v>0.47260000000000002</v>
      </c>
      <c r="AO1251" s="92">
        <v>1.4058999999999999</v>
      </c>
      <c r="AP1251" s="92">
        <v>3.3235000000000001</v>
      </c>
      <c r="AQ1251" s="92">
        <v>1.4198</v>
      </c>
      <c r="AR1251" s="92">
        <v>3.3250999999999999</v>
      </c>
      <c r="AX1251" s="92">
        <v>3.0226999999999999</v>
      </c>
      <c r="AY1251" s="92">
        <v>3.2829000000000002</v>
      </c>
      <c r="BA1251" s="92">
        <v>7.3232999999999997</v>
      </c>
    </row>
    <row r="1252" spans="1:53">
      <c r="A1252" s="92">
        <v>0.47399999999999998</v>
      </c>
      <c r="B1252" s="92">
        <v>1.3996999999999999</v>
      </c>
      <c r="D1252" s="92">
        <v>7.1024000000000003</v>
      </c>
      <c r="H1252" s="92">
        <v>0.53639999999999999</v>
      </c>
      <c r="I1252" s="92">
        <v>1.5201</v>
      </c>
      <c r="K1252" s="92">
        <v>1.0096000000000001</v>
      </c>
      <c r="L1252" s="92">
        <v>2.0758999999999999</v>
      </c>
      <c r="M1252" s="92">
        <v>4.2465999999999999</v>
      </c>
      <c r="N1252" s="92">
        <v>0.51529999999999998</v>
      </c>
      <c r="O1252" s="92">
        <v>1.4885999999999999</v>
      </c>
      <c r="Q1252" s="92">
        <v>1.5169999999999999</v>
      </c>
      <c r="R1252" s="92">
        <v>3.5106000000000002</v>
      </c>
      <c r="AA1252" s="92">
        <v>0.41930000000000001</v>
      </c>
      <c r="AB1252" s="92">
        <v>1.2977000000000001</v>
      </c>
      <c r="AC1252" s="92">
        <v>3.0960000000000001</v>
      </c>
      <c r="AD1252" s="92">
        <v>6.3449</v>
      </c>
      <c r="AH1252" s="92">
        <v>0.48749999999999999</v>
      </c>
      <c r="AI1252" s="92">
        <v>1.4274</v>
      </c>
      <c r="AK1252" s="92">
        <v>0.53590000000000004</v>
      </c>
      <c r="AL1252" s="92">
        <v>1.5322</v>
      </c>
      <c r="AN1252" s="92">
        <v>0.47299999999999998</v>
      </c>
      <c r="AO1252" s="92">
        <v>1.4066000000000001</v>
      </c>
      <c r="AP1252" s="92">
        <v>3.3249</v>
      </c>
      <c r="AQ1252" s="92">
        <v>1.4205000000000001</v>
      </c>
      <c r="AR1252" s="92">
        <v>3.3264</v>
      </c>
      <c r="AX1252" s="92">
        <v>3.0240999999999998</v>
      </c>
      <c r="AY1252" s="92">
        <v>3.2844000000000002</v>
      </c>
      <c r="BA1252" s="92">
        <v>7.3268000000000004</v>
      </c>
    </row>
    <row r="1253" spans="1:53">
      <c r="A1253" s="92">
        <v>0.4743</v>
      </c>
      <c r="B1253" s="92">
        <v>1.4004000000000001</v>
      </c>
      <c r="D1253" s="92">
        <v>7.1052</v>
      </c>
      <c r="H1253" s="92">
        <v>0.53680000000000005</v>
      </c>
      <c r="I1253" s="92">
        <v>1.5207999999999999</v>
      </c>
      <c r="K1253" s="92">
        <v>1.01</v>
      </c>
      <c r="L1253" s="92">
        <v>2.0768</v>
      </c>
      <c r="M1253" s="92">
        <v>4.2483000000000004</v>
      </c>
      <c r="N1253" s="92">
        <v>0.51570000000000005</v>
      </c>
      <c r="O1253" s="92">
        <v>1.4893000000000001</v>
      </c>
      <c r="Q1253" s="92">
        <v>1.5177</v>
      </c>
      <c r="R1253" s="92">
        <v>3.512</v>
      </c>
      <c r="AA1253" s="92">
        <v>0.41959999999999997</v>
      </c>
      <c r="AB1253" s="92">
        <v>1.2984</v>
      </c>
      <c r="AC1253" s="92">
        <v>3.0972</v>
      </c>
      <c r="AD1253" s="92">
        <v>6.3474000000000004</v>
      </c>
      <c r="AH1253" s="92">
        <v>0.4879</v>
      </c>
      <c r="AI1253" s="92">
        <v>1.4280999999999999</v>
      </c>
      <c r="AK1253" s="92">
        <v>0.5363</v>
      </c>
      <c r="AL1253" s="92">
        <v>1.5329999999999999</v>
      </c>
      <c r="AN1253" s="92">
        <v>0.4733</v>
      </c>
      <c r="AO1253" s="92">
        <v>1.4073</v>
      </c>
      <c r="AP1253" s="92">
        <v>3.3262999999999998</v>
      </c>
      <c r="AQ1253" s="92">
        <v>1.4211</v>
      </c>
      <c r="AR1253" s="92">
        <v>3.3277999999999999</v>
      </c>
      <c r="AX1253" s="92">
        <v>3.0255000000000001</v>
      </c>
      <c r="AY1253" s="92">
        <v>3.286</v>
      </c>
      <c r="BA1253" s="92">
        <v>7.3304</v>
      </c>
    </row>
    <row r="1254" spans="1:53">
      <c r="A1254" s="92">
        <v>0.47470000000000001</v>
      </c>
      <c r="B1254" s="92">
        <v>1.401</v>
      </c>
      <c r="D1254" s="92">
        <v>7.1078999999999999</v>
      </c>
      <c r="H1254" s="92">
        <v>0.53710000000000002</v>
      </c>
      <c r="I1254" s="92">
        <v>1.5216000000000001</v>
      </c>
      <c r="K1254" s="92">
        <v>1.0105</v>
      </c>
      <c r="L1254" s="92">
        <v>2.0777000000000001</v>
      </c>
      <c r="M1254" s="92">
        <v>4.2500999999999998</v>
      </c>
      <c r="N1254" s="92">
        <v>0.51600000000000001</v>
      </c>
      <c r="O1254" s="92">
        <v>1.4901</v>
      </c>
      <c r="Q1254" s="92">
        <v>1.5184</v>
      </c>
      <c r="R1254" s="92">
        <v>3.5135000000000001</v>
      </c>
      <c r="AA1254" s="92">
        <v>0.4199</v>
      </c>
      <c r="AB1254" s="92">
        <v>1.2989999999999999</v>
      </c>
      <c r="AC1254" s="92">
        <v>3.0985</v>
      </c>
      <c r="AD1254" s="92">
        <v>6.3498999999999999</v>
      </c>
      <c r="AH1254" s="92">
        <v>0.48820000000000002</v>
      </c>
      <c r="AI1254" s="92">
        <v>1.4289000000000001</v>
      </c>
      <c r="AK1254" s="92">
        <v>0.53659999999999997</v>
      </c>
      <c r="AL1254" s="92">
        <v>1.5338000000000001</v>
      </c>
      <c r="AN1254" s="92">
        <v>0.47370000000000001</v>
      </c>
      <c r="AO1254" s="92">
        <v>1.4080999999999999</v>
      </c>
      <c r="AP1254" s="92">
        <v>3.3277999999999999</v>
      </c>
      <c r="AQ1254" s="92">
        <v>1.4218</v>
      </c>
      <c r="AR1254" s="92">
        <v>3.3292000000000002</v>
      </c>
      <c r="AX1254" s="92">
        <v>3.0268999999999999</v>
      </c>
      <c r="AY1254" s="92">
        <v>3.2875999999999999</v>
      </c>
      <c r="BA1254" s="92">
        <v>7.3338999999999999</v>
      </c>
    </row>
    <row r="1255" spans="1:53">
      <c r="A1255" s="92">
        <v>0.47499999999999998</v>
      </c>
      <c r="B1255" s="92">
        <v>1.4016999999999999</v>
      </c>
      <c r="D1255" s="92">
        <v>7.1106999999999996</v>
      </c>
      <c r="H1255" s="92">
        <v>0.53749999999999998</v>
      </c>
      <c r="I1255" s="92">
        <v>1.5223</v>
      </c>
      <c r="K1255" s="92">
        <v>1.0108999999999999</v>
      </c>
      <c r="L1255" s="92">
        <v>2.0785999999999998</v>
      </c>
      <c r="M1255" s="92">
        <v>4.2518000000000002</v>
      </c>
      <c r="N1255" s="92">
        <v>0.51639999999999997</v>
      </c>
      <c r="O1255" s="92">
        <v>1.4907999999999999</v>
      </c>
      <c r="Q1255" s="92">
        <v>1.5192000000000001</v>
      </c>
      <c r="R1255" s="92">
        <v>3.5148999999999999</v>
      </c>
      <c r="AA1255" s="92">
        <v>0.42020000000000002</v>
      </c>
      <c r="AB1255" s="92">
        <v>1.2996000000000001</v>
      </c>
      <c r="AC1255" s="92">
        <v>3.0996999999999999</v>
      </c>
      <c r="AD1255" s="92">
        <v>6.3524000000000003</v>
      </c>
      <c r="AH1255" s="92">
        <v>0.48849999999999999</v>
      </c>
      <c r="AI1255" s="92">
        <v>1.4296</v>
      </c>
      <c r="AK1255" s="92">
        <v>0.53700000000000003</v>
      </c>
      <c r="AL1255" s="92">
        <v>1.5346</v>
      </c>
      <c r="AN1255" s="92">
        <v>0.47410000000000002</v>
      </c>
      <c r="AO1255" s="92">
        <v>1.4088000000000001</v>
      </c>
      <c r="AP1255" s="92">
        <v>3.3292000000000002</v>
      </c>
      <c r="AQ1255" s="92">
        <v>1.4225000000000001</v>
      </c>
      <c r="AR1255" s="92">
        <v>3.3306</v>
      </c>
      <c r="AX1255" s="92">
        <v>3.0282</v>
      </c>
      <c r="AY1255" s="92">
        <v>3.2892000000000001</v>
      </c>
      <c r="BA1255" s="92">
        <v>7.3375000000000004</v>
      </c>
    </row>
    <row r="1256" spans="1:53">
      <c r="A1256" s="92">
        <v>0.4753</v>
      </c>
      <c r="B1256" s="92">
        <v>1.4024000000000001</v>
      </c>
      <c r="D1256" s="92">
        <v>7.1135000000000002</v>
      </c>
      <c r="H1256" s="92">
        <v>0.53790000000000004</v>
      </c>
      <c r="I1256" s="92">
        <v>1.5230999999999999</v>
      </c>
      <c r="K1256" s="92">
        <v>1.0114000000000001</v>
      </c>
      <c r="L1256" s="92">
        <v>2.0794999999999999</v>
      </c>
      <c r="M1256" s="92">
        <v>4.2535999999999996</v>
      </c>
      <c r="N1256" s="92">
        <v>0.51680000000000004</v>
      </c>
      <c r="O1256" s="92">
        <v>1.4916</v>
      </c>
      <c r="Q1256" s="92">
        <v>1.5199</v>
      </c>
      <c r="R1256" s="92">
        <v>3.5164</v>
      </c>
      <c r="AA1256" s="92">
        <v>0.42049999999999998</v>
      </c>
      <c r="AB1256" s="92">
        <v>1.3002</v>
      </c>
      <c r="AC1256" s="92">
        <v>3.101</v>
      </c>
      <c r="AD1256" s="92">
        <v>6.3550000000000004</v>
      </c>
      <c r="AH1256" s="92">
        <v>0.4889</v>
      </c>
      <c r="AI1256" s="92">
        <v>1.4302999999999999</v>
      </c>
      <c r="AK1256" s="92">
        <v>0.53739999999999999</v>
      </c>
      <c r="AL1256" s="92">
        <v>1.5354000000000001</v>
      </c>
      <c r="AN1256" s="92">
        <v>0.47439999999999999</v>
      </c>
      <c r="AO1256" s="92">
        <v>1.4095</v>
      </c>
      <c r="AP1256" s="92">
        <v>3.3306</v>
      </c>
      <c r="AQ1256" s="92">
        <v>1.4232</v>
      </c>
      <c r="AR1256" s="92">
        <v>3.3319999999999999</v>
      </c>
      <c r="AX1256" s="92">
        <v>3.0295999999999998</v>
      </c>
      <c r="AY1256" s="92">
        <v>3.2907999999999999</v>
      </c>
      <c r="BA1256" s="92">
        <v>7.3411</v>
      </c>
    </row>
    <row r="1257" spans="1:53">
      <c r="A1257" s="92">
        <v>0.47570000000000001</v>
      </c>
      <c r="B1257" s="92">
        <v>1.4031</v>
      </c>
      <c r="D1257" s="92">
        <v>7.1162999999999998</v>
      </c>
      <c r="H1257" s="92">
        <v>0.53820000000000001</v>
      </c>
      <c r="I1257" s="92">
        <v>1.5239</v>
      </c>
      <c r="K1257" s="92">
        <v>1.0118</v>
      </c>
      <c r="L1257" s="92">
        <v>2.0804</v>
      </c>
      <c r="M1257" s="92">
        <v>4.2553000000000001</v>
      </c>
      <c r="N1257" s="92">
        <v>0.51719999999999999</v>
      </c>
      <c r="O1257" s="92">
        <v>1.4923</v>
      </c>
      <c r="Q1257" s="92">
        <v>1.5206</v>
      </c>
      <c r="R1257" s="92">
        <v>3.5179</v>
      </c>
      <c r="AA1257" s="92">
        <v>0.42080000000000001</v>
      </c>
      <c r="AB1257" s="92">
        <v>1.3008999999999999</v>
      </c>
      <c r="AC1257" s="92">
        <v>3.1023000000000001</v>
      </c>
      <c r="AD1257" s="92">
        <v>6.3574999999999999</v>
      </c>
      <c r="AH1257" s="92">
        <v>0.48920000000000002</v>
      </c>
      <c r="AI1257" s="92">
        <v>1.431</v>
      </c>
      <c r="AK1257" s="92">
        <v>0.53779999999999994</v>
      </c>
      <c r="AL1257" s="92">
        <v>1.5362</v>
      </c>
      <c r="AN1257" s="92">
        <v>0.4748</v>
      </c>
      <c r="AO1257" s="92">
        <v>1.4103000000000001</v>
      </c>
      <c r="AP1257" s="92">
        <v>3.3321000000000001</v>
      </c>
      <c r="AQ1257" s="92">
        <v>1.4238999999999999</v>
      </c>
      <c r="AR1257" s="92">
        <v>3.3334000000000001</v>
      </c>
      <c r="AX1257" s="92">
        <v>3.0310999999999999</v>
      </c>
      <c r="AY1257" s="92">
        <v>3.2924000000000002</v>
      </c>
      <c r="BA1257" s="92">
        <v>7.3445999999999998</v>
      </c>
    </row>
    <row r="1258" spans="1:53">
      <c r="A1258" s="92">
        <v>0.47599999999999998</v>
      </c>
      <c r="B1258" s="92">
        <v>1.4037999999999999</v>
      </c>
      <c r="D1258" s="92">
        <v>7.1189999999999998</v>
      </c>
      <c r="H1258" s="92">
        <v>0.53859999999999997</v>
      </c>
      <c r="I1258" s="92">
        <v>1.5246</v>
      </c>
      <c r="K1258" s="92">
        <v>1.0123</v>
      </c>
      <c r="L1258" s="92">
        <v>2.0813000000000001</v>
      </c>
      <c r="M1258" s="92">
        <v>4.2571000000000003</v>
      </c>
      <c r="N1258" s="92">
        <v>0.51749999999999996</v>
      </c>
      <c r="O1258" s="92">
        <v>1.4931000000000001</v>
      </c>
      <c r="Q1258" s="92">
        <v>1.5213000000000001</v>
      </c>
      <c r="R1258" s="92">
        <v>3.5192999999999999</v>
      </c>
      <c r="AA1258" s="92">
        <v>0.42109999999999997</v>
      </c>
      <c r="AB1258" s="92">
        <v>1.3015000000000001</v>
      </c>
      <c r="AC1258" s="92">
        <v>3.1034999999999999</v>
      </c>
      <c r="AD1258" s="92">
        <v>6.36</v>
      </c>
      <c r="AH1258" s="92">
        <v>0.48959999999999998</v>
      </c>
      <c r="AI1258" s="92">
        <v>1.4318</v>
      </c>
      <c r="AK1258" s="92">
        <v>0.53820000000000001</v>
      </c>
      <c r="AL1258" s="92">
        <v>1.5369999999999999</v>
      </c>
      <c r="AN1258" s="92">
        <v>0.47510000000000002</v>
      </c>
      <c r="AO1258" s="92">
        <v>1.411</v>
      </c>
      <c r="AP1258" s="92">
        <v>3.3334999999999999</v>
      </c>
      <c r="AQ1258" s="92">
        <v>1.4246000000000001</v>
      </c>
      <c r="AR1258" s="92">
        <v>3.3348</v>
      </c>
      <c r="AX1258" s="92">
        <v>3.0325000000000002</v>
      </c>
      <c r="AY1258" s="92">
        <v>3.294</v>
      </c>
      <c r="BA1258" s="92">
        <v>7.3482000000000003</v>
      </c>
    </row>
    <row r="1259" spans="1:53">
      <c r="A1259" s="92">
        <v>0.4763</v>
      </c>
      <c r="B1259" s="92">
        <v>1.4045000000000001</v>
      </c>
      <c r="D1259" s="92">
        <v>7.1218000000000004</v>
      </c>
      <c r="H1259" s="92">
        <v>0.53900000000000003</v>
      </c>
      <c r="I1259" s="92">
        <v>1.5254000000000001</v>
      </c>
      <c r="K1259" s="92">
        <v>1.0126999999999999</v>
      </c>
      <c r="L1259" s="92">
        <v>2.0821999999999998</v>
      </c>
      <c r="M1259" s="92">
        <v>4.2588999999999997</v>
      </c>
      <c r="N1259" s="92">
        <v>0.51790000000000003</v>
      </c>
      <c r="O1259" s="92">
        <v>1.4938</v>
      </c>
      <c r="Q1259" s="92">
        <v>1.5221</v>
      </c>
      <c r="R1259" s="92">
        <v>3.5207999999999999</v>
      </c>
      <c r="AA1259" s="92">
        <v>0.4214</v>
      </c>
      <c r="AB1259" s="92">
        <v>1.3021</v>
      </c>
      <c r="AC1259" s="92">
        <v>3.1048</v>
      </c>
      <c r="AD1259" s="92">
        <v>6.3625999999999996</v>
      </c>
      <c r="AH1259" s="92">
        <v>0.4899</v>
      </c>
      <c r="AI1259" s="92">
        <v>1.4325000000000001</v>
      </c>
      <c r="AK1259" s="92">
        <v>0.53859999999999997</v>
      </c>
      <c r="AL1259" s="92">
        <v>1.5378000000000001</v>
      </c>
      <c r="AN1259" s="92">
        <v>0.47549999999999998</v>
      </c>
      <c r="AO1259" s="92">
        <v>1.4117</v>
      </c>
      <c r="AP1259" s="92">
        <v>3.335</v>
      </c>
      <c r="AQ1259" s="92">
        <v>1.4252</v>
      </c>
      <c r="AR1259" s="92">
        <v>3.3361999999999998</v>
      </c>
      <c r="AX1259" s="92">
        <v>3.0339</v>
      </c>
      <c r="AY1259" s="92">
        <v>3.2955999999999999</v>
      </c>
      <c r="BA1259" s="92">
        <v>7.3517999999999999</v>
      </c>
    </row>
    <row r="1260" spans="1:53">
      <c r="A1260" s="92">
        <v>0.47670000000000001</v>
      </c>
      <c r="B1260" s="92">
        <v>1.4052</v>
      </c>
      <c r="D1260" s="92">
        <v>7.1246</v>
      </c>
      <c r="H1260" s="92">
        <v>0.53939999999999999</v>
      </c>
      <c r="I1260" s="92">
        <v>1.5262</v>
      </c>
      <c r="K1260" s="92">
        <v>1.0132000000000001</v>
      </c>
      <c r="L1260" s="92">
        <v>2.0831</v>
      </c>
      <c r="M1260" s="92">
        <v>4.2606000000000002</v>
      </c>
      <c r="N1260" s="92">
        <v>0.51829999999999998</v>
      </c>
      <c r="O1260" s="92">
        <v>1.4945999999999999</v>
      </c>
      <c r="Q1260" s="92">
        <v>1.5227999999999999</v>
      </c>
      <c r="R1260" s="92">
        <v>3.5223</v>
      </c>
      <c r="AA1260" s="92">
        <v>0.42170000000000002</v>
      </c>
      <c r="AB1260" s="92">
        <v>1.3028</v>
      </c>
      <c r="AC1260" s="92">
        <v>3.1059999999999999</v>
      </c>
      <c r="AD1260" s="92">
        <v>6.3651</v>
      </c>
      <c r="AH1260" s="92">
        <v>0.49030000000000001</v>
      </c>
      <c r="AI1260" s="92">
        <v>1.4332</v>
      </c>
      <c r="AK1260" s="92">
        <v>0.53900000000000003</v>
      </c>
      <c r="AL1260" s="92">
        <v>1.5386</v>
      </c>
      <c r="AN1260" s="92">
        <v>0.4758</v>
      </c>
      <c r="AO1260" s="92">
        <v>1.4125000000000001</v>
      </c>
      <c r="AP1260" s="92">
        <v>3.3363999999999998</v>
      </c>
      <c r="AQ1260" s="92">
        <v>1.4258999999999999</v>
      </c>
      <c r="AR1260" s="92">
        <v>3.3376000000000001</v>
      </c>
      <c r="AX1260" s="92">
        <v>3.0352999999999999</v>
      </c>
      <c r="AY1260" s="92">
        <v>3.2972000000000001</v>
      </c>
      <c r="BA1260" s="92">
        <v>7.3554000000000004</v>
      </c>
    </row>
    <row r="1261" spans="1:53">
      <c r="A1261" s="92">
        <v>0.47699999999999998</v>
      </c>
      <c r="B1261" s="92">
        <v>1.4057999999999999</v>
      </c>
      <c r="D1261" s="92">
        <v>7.1273999999999997</v>
      </c>
      <c r="H1261" s="92">
        <v>0.53969999999999996</v>
      </c>
      <c r="I1261" s="92">
        <v>1.5269999999999999</v>
      </c>
      <c r="K1261" s="92">
        <v>1.0136000000000001</v>
      </c>
      <c r="L1261" s="92">
        <v>2.0840000000000001</v>
      </c>
      <c r="M1261" s="92">
        <v>4.2624000000000004</v>
      </c>
      <c r="N1261" s="92">
        <v>0.51870000000000005</v>
      </c>
      <c r="O1261" s="92">
        <v>1.4953000000000001</v>
      </c>
      <c r="Q1261" s="92">
        <v>1.5236000000000001</v>
      </c>
      <c r="R1261" s="92">
        <v>3.5238</v>
      </c>
      <c r="AA1261" s="92">
        <v>0.42199999999999999</v>
      </c>
      <c r="AB1261" s="92">
        <v>1.3033999999999999</v>
      </c>
      <c r="AC1261" s="92">
        <v>3.1073</v>
      </c>
      <c r="AD1261" s="92">
        <v>6.3677000000000001</v>
      </c>
      <c r="AH1261" s="92">
        <v>0.49059999999999998</v>
      </c>
      <c r="AI1261" s="92">
        <v>1.4339999999999999</v>
      </c>
      <c r="AK1261" s="92">
        <v>0.53939999999999999</v>
      </c>
      <c r="AL1261" s="92">
        <v>1.5394000000000001</v>
      </c>
      <c r="AN1261" s="92">
        <v>0.47620000000000001</v>
      </c>
      <c r="AO1261" s="92">
        <v>1.4132</v>
      </c>
      <c r="AP1261" s="92">
        <v>3.3378999999999999</v>
      </c>
      <c r="AQ1261" s="92">
        <v>1.4266000000000001</v>
      </c>
      <c r="AR1261" s="92">
        <v>3.339</v>
      </c>
      <c r="AX1261" s="92">
        <v>3.0367000000000002</v>
      </c>
      <c r="AY1261" s="92">
        <v>3.2989000000000002</v>
      </c>
      <c r="BA1261" s="92">
        <v>7.359</v>
      </c>
    </row>
    <row r="1262" spans="1:53">
      <c r="A1262" s="92">
        <v>0.47739999999999999</v>
      </c>
      <c r="B1262" s="92">
        <v>1.4065000000000001</v>
      </c>
      <c r="D1262" s="92">
        <v>7.1302000000000003</v>
      </c>
      <c r="H1262" s="92">
        <v>0.54010000000000002</v>
      </c>
      <c r="I1262" s="92">
        <v>1.5277000000000001</v>
      </c>
      <c r="K1262" s="92">
        <v>1.014</v>
      </c>
      <c r="L1262" s="92">
        <v>2.0849000000000002</v>
      </c>
      <c r="M1262" s="92">
        <v>4.2641999999999998</v>
      </c>
      <c r="N1262" s="92">
        <v>0.51900000000000002</v>
      </c>
      <c r="O1262" s="92">
        <v>1.4961</v>
      </c>
      <c r="Q1262" s="92">
        <v>1.5243</v>
      </c>
      <c r="R1262" s="92">
        <v>3.5253000000000001</v>
      </c>
      <c r="AA1262" s="92">
        <v>0.42230000000000001</v>
      </c>
      <c r="AB1262" s="92">
        <v>1.304</v>
      </c>
      <c r="AC1262" s="92">
        <v>3.1086</v>
      </c>
      <c r="AD1262" s="92">
        <v>6.3701999999999996</v>
      </c>
      <c r="AH1262" s="92">
        <v>0.49099999999999999</v>
      </c>
      <c r="AI1262" s="92">
        <v>1.4347000000000001</v>
      </c>
      <c r="AK1262" s="92">
        <v>0.53979999999999995</v>
      </c>
      <c r="AL1262" s="92">
        <v>1.5402</v>
      </c>
      <c r="AN1262" s="92">
        <v>0.47660000000000002</v>
      </c>
      <c r="AO1262" s="92">
        <v>1.4138999999999999</v>
      </c>
      <c r="AP1262" s="92">
        <v>3.3393000000000002</v>
      </c>
      <c r="AQ1262" s="92">
        <v>1.4273</v>
      </c>
      <c r="AR1262" s="92">
        <v>3.3403999999999998</v>
      </c>
      <c r="AX1262" s="92">
        <v>3.0381</v>
      </c>
      <c r="AY1262" s="92">
        <v>3.3005</v>
      </c>
      <c r="BA1262" s="92">
        <v>7.3625999999999996</v>
      </c>
    </row>
    <row r="1263" spans="1:53">
      <c r="A1263" s="92">
        <v>0.47770000000000001</v>
      </c>
      <c r="B1263" s="92">
        <v>1.4072</v>
      </c>
      <c r="D1263" s="92">
        <v>7.133</v>
      </c>
      <c r="H1263" s="92">
        <v>0.54049999999999998</v>
      </c>
      <c r="I1263" s="92">
        <v>1.5285</v>
      </c>
      <c r="K1263" s="92">
        <v>1.0145</v>
      </c>
      <c r="L1263" s="92">
        <v>2.0857999999999999</v>
      </c>
      <c r="M1263" s="92">
        <v>4.266</v>
      </c>
      <c r="N1263" s="92">
        <v>0.51939999999999997</v>
      </c>
      <c r="O1263" s="92">
        <v>1.4967999999999999</v>
      </c>
      <c r="Q1263" s="92">
        <v>1.5249999999999999</v>
      </c>
      <c r="R1263" s="92">
        <v>3.5268000000000002</v>
      </c>
      <c r="AA1263" s="92">
        <v>0.42259999999999998</v>
      </c>
      <c r="AB1263" s="92">
        <v>1.3047</v>
      </c>
      <c r="AC1263" s="92">
        <v>3.1097999999999999</v>
      </c>
      <c r="AD1263" s="92">
        <v>6.3727999999999998</v>
      </c>
      <c r="AH1263" s="92">
        <v>0.49130000000000001</v>
      </c>
      <c r="AI1263" s="92">
        <v>1.4355</v>
      </c>
      <c r="AK1263" s="92">
        <v>0.54020000000000001</v>
      </c>
      <c r="AL1263" s="92">
        <v>1.5409999999999999</v>
      </c>
      <c r="AN1263" s="92">
        <v>0.47689999999999999</v>
      </c>
      <c r="AO1263" s="92">
        <v>1.4147000000000001</v>
      </c>
      <c r="AP1263" s="92">
        <v>3.3408000000000002</v>
      </c>
      <c r="AQ1263" s="92">
        <v>1.4279999999999999</v>
      </c>
      <c r="AR1263" s="92">
        <v>3.3418000000000001</v>
      </c>
      <c r="AX1263" s="92">
        <v>3.0394999999999999</v>
      </c>
      <c r="AY1263" s="92">
        <v>3.3020999999999998</v>
      </c>
      <c r="BA1263" s="92">
        <v>7.3662000000000001</v>
      </c>
    </row>
    <row r="1264" spans="1:53">
      <c r="A1264" s="92">
        <v>0.47799999999999998</v>
      </c>
      <c r="B1264" s="92">
        <v>1.4078999999999999</v>
      </c>
      <c r="D1264" s="92">
        <v>7.1357999999999997</v>
      </c>
      <c r="H1264" s="92">
        <v>0.54090000000000005</v>
      </c>
      <c r="I1264" s="92">
        <v>1.5293000000000001</v>
      </c>
      <c r="K1264" s="92">
        <v>1.0148999999999999</v>
      </c>
      <c r="L1264" s="92">
        <v>2.0867</v>
      </c>
      <c r="M1264" s="92">
        <v>4.2676999999999996</v>
      </c>
      <c r="N1264" s="92">
        <v>0.51980000000000004</v>
      </c>
      <c r="O1264" s="92">
        <v>1.4976</v>
      </c>
      <c r="Q1264" s="92">
        <v>1.5258</v>
      </c>
      <c r="R1264" s="92">
        <v>3.5282</v>
      </c>
      <c r="AA1264" s="92">
        <v>0.4229</v>
      </c>
      <c r="AB1264" s="92">
        <v>1.3052999999999999</v>
      </c>
      <c r="AC1264" s="92">
        <v>3.1111</v>
      </c>
      <c r="AD1264" s="92">
        <v>6.3753000000000002</v>
      </c>
      <c r="AH1264" s="92">
        <v>0.49170000000000003</v>
      </c>
      <c r="AI1264" s="92">
        <v>1.4361999999999999</v>
      </c>
      <c r="AK1264" s="92">
        <v>0.54059999999999997</v>
      </c>
      <c r="AL1264" s="92">
        <v>1.5418000000000001</v>
      </c>
      <c r="AN1264" s="92">
        <v>0.4773</v>
      </c>
      <c r="AO1264" s="92">
        <v>1.4154</v>
      </c>
      <c r="AP1264" s="92">
        <v>3.3422999999999998</v>
      </c>
      <c r="AQ1264" s="92">
        <v>1.4287000000000001</v>
      </c>
      <c r="AR1264" s="92">
        <v>3.3433000000000002</v>
      </c>
      <c r="AX1264" s="92">
        <v>3.0409000000000002</v>
      </c>
      <c r="AY1264" s="92">
        <v>3.3037000000000001</v>
      </c>
      <c r="BA1264" s="92">
        <v>7.3697999999999997</v>
      </c>
    </row>
    <row r="1265" spans="1:53">
      <c r="A1265" s="92">
        <v>0.47839999999999999</v>
      </c>
      <c r="B1265" s="92">
        <v>1.4086000000000001</v>
      </c>
      <c r="D1265" s="92">
        <v>7.1387</v>
      </c>
      <c r="H1265" s="92">
        <v>0.54120000000000001</v>
      </c>
      <c r="I1265" s="92">
        <v>1.5301</v>
      </c>
      <c r="K1265" s="92">
        <v>1.0154000000000001</v>
      </c>
      <c r="L1265" s="92">
        <v>2.0876000000000001</v>
      </c>
      <c r="M1265" s="92">
        <v>4.2694999999999999</v>
      </c>
      <c r="N1265" s="92">
        <v>0.5202</v>
      </c>
      <c r="O1265" s="92">
        <v>1.4984</v>
      </c>
      <c r="Q1265" s="92">
        <v>1.5265</v>
      </c>
      <c r="R1265" s="92">
        <v>3.5297000000000001</v>
      </c>
      <c r="AA1265" s="92">
        <v>0.42330000000000001</v>
      </c>
      <c r="AB1265" s="92">
        <v>1.3059000000000001</v>
      </c>
      <c r="AC1265" s="92">
        <v>3.1124000000000001</v>
      </c>
      <c r="AD1265" s="92">
        <v>6.3779000000000003</v>
      </c>
      <c r="AH1265" s="92">
        <v>0.49209999999999998</v>
      </c>
      <c r="AI1265" s="92">
        <v>1.4369000000000001</v>
      </c>
      <c r="AK1265" s="92">
        <v>0.54100000000000004</v>
      </c>
      <c r="AL1265" s="92">
        <v>1.5427</v>
      </c>
      <c r="AN1265" s="92">
        <v>0.47760000000000002</v>
      </c>
      <c r="AO1265" s="92">
        <v>1.4161999999999999</v>
      </c>
      <c r="AP1265" s="92">
        <v>3.3437000000000001</v>
      </c>
      <c r="AQ1265" s="92">
        <v>1.4294</v>
      </c>
      <c r="AR1265" s="92">
        <v>3.3447</v>
      </c>
      <c r="AX1265" s="92">
        <v>3.0424000000000002</v>
      </c>
      <c r="AY1265" s="92">
        <v>3.3054000000000001</v>
      </c>
      <c r="BA1265" s="92">
        <v>7.3734999999999999</v>
      </c>
    </row>
    <row r="1266" spans="1:53">
      <c r="A1266" s="92">
        <v>0.47870000000000001</v>
      </c>
      <c r="B1266" s="92">
        <v>1.4093</v>
      </c>
      <c r="D1266" s="92">
        <v>7.1414999999999997</v>
      </c>
      <c r="H1266" s="92">
        <v>0.54159999999999997</v>
      </c>
      <c r="I1266" s="92">
        <v>1.5307999999999999</v>
      </c>
      <c r="K1266" s="92">
        <v>1.0159</v>
      </c>
      <c r="L1266" s="92">
        <v>2.0884999999999998</v>
      </c>
      <c r="M1266" s="92">
        <v>4.2713000000000001</v>
      </c>
      <c r="N1266" s="92">
        <v>0.52049999999999996</v>
      </c>
      <c r="O1266" s="92">
        <v>1.4991000000000001</v>
      </c>
      <c r="Q1266" s="92">
        <v>1.5273000000000001</v>
      </c>
      <c r="R1266" s="92">
        <v>3.5312000000000001</v>
      </c>
      <c r="AA1266" s="92">
        <v>0.42359999999999998</v>
      </c>
      <c r="AB1266" s="92">
        <v>1.3066</v>
      </c>
      <c r="AC1266" s="92">
        <v>3.1137000000000001</v>
      </c>
      <c r="AD1266" s="92">
        <v>6.3804999999999996</v>
      </c>
      <c r="AH1266" s="92">
        <v>0.4924</v>
      </c>
      <c r="AI1266" s="92">
        <v>1.4377</v>
      </c>
      <c r="AK1266" s="92">
        <v>0.54139999999999999</v>
      </c>
      <c r="AL1266" s="92">
        <v>1.5435000000000001</v>
      </c>
      <c r="AN1266" s="92">
        <v>0.47799999999999998</v>
      </c>
      <c r="AO1266" s="92">
        <v>1.4169</v>
      </c>
      <c r="AP1266" s="92">
        <v>3.3452000000000002</v>
      </c>
      <c r="AQ1266" s="92">
        <v>1.4300999999999999</v>
      </c>
      <c r="AR1266" s="92">
        <v>3.3460999999999999</v>
      </c>
      <c r="AX1266" s="92">
        <v>3.0438000000000001</v>
      </c>
      <c r="AY1266" s="92">
        <v>3.3069999999999999</v>
      </c>
      <c r="BA1266" s="92">
        <v>7.3771000000000004</v>
      </c>
    </row>
    <row r="1267" spans="1:53">
      <c r="A1267" s="92">
        <v>0.47910000000000003</v>
      </c>
      <c r="B1267" s="92">
        <v>1.41</v>
      </c>
      <c r="D1267" s="92">
        <v>7.1443000000000003</v>
      </c>
      <c r="H1267" s="92">
        <v>0.54200000000000004</v>
      </c>
      <c r="I1267" s="92">
        <v>1.5316000000000001</v>
      </c>
      <c r="K1267" s="92">
        <v>1.0163</v>
      </c>
      <c r="L1267" s="92">
        <v>2.0893999999999999</v>
      </c>
      <c r="M1267" s="92">
        <v>4.2731000000000003</v>
      </c>
      <c r="N1267" s="92">
        <v>0.52090000000000003</v>
      </c>
      <c r="O1267" s="92">
        <v>1.4999</v>
      </c>
      <c r="Q1267" s="92">
        <v>1.528</v>
      </c>
      <c r="R1267" s="92">
        <v>3.5327000000000002</v>
      </c>
      <c r="AA1267" s="92">
        <v>0.4239</v>
      </c>
      <c r="AB1267" s="92">
        <v>1.3071999999999999</v>
      </c>
      <c r="AC1267" s="92">
        <v>3.1150000000000002</v>
      </c>
      <c r="AD1267" s="92">
        <v>6.3830999999999998</v>
      </c>
      <c r="AH1267" s="92">
        <v>0.49280000000000002</v>
      </c>
      <c r="AI1267" s="92">
        <v>1.4383999999999999</v>
      </c>
      <c r="AK1267" s="92">
        <v>0.54179999999999995</v>
      </c>
      <c r="AL1267" s="92">
        <v>1.5443</v>
      </c>
      <c r="AN1267" s="92">
        <v>0.47839999999999999</v>
      </c>
      <c r="AO1267" s="92">
        <v>1.4177</v>
      </c>
      <c r="AP1267" s="92">
        <v>3.3466999999999998</v>
      </c>
      <c r="AQ1267" s="92">
        <v>1.4308000000000001</v>
      </c>
      <c r="AR1267" s="92">
        <v>3.3475000000000001</v>
      </c>
      <c r="AX1267" s="92">
        <v>3.0451999999999999</v>
      </c>
      <c r="AY1267" s="92">
        <v>3.3086000000000002</v>
      </c>
      <c r="BA1267" s="92">
        <v>7.3807999999999998</v>
      </c>
    </row>
    <row r="1268" spans="1:53">
      <c r="A1268" s="92">
        <v>0.47939999999999999</v>
      </c>
      <c r="B1268" s="92">
        <v>1.4107000000000001</v>
      </c>
      <c r="D1268" s="92">
        <v>7.1471999999999998</v>
      </c>
      <c r="H1268" s="92">
        <v>0.54239999999999999</v>
      </c>
      <c r="I1268" s="92">
        <v>1.5324</v>
      </c>
      <c r="K1268" s="92">
        <v>1.0167999999999999</v>
      </c>
      <c r="L1268" s="92">
        <v>2.0903</v>
      </c>
      <c r="M1268" s="92">
        <v>4.2748999999999997</v>
      </c>
      <c r="N1268" s="92">
        <v>0.52129999999999999</v>
      </c>
      <c r="O1268" s="92">
        <v>1.5005999999999999</v>
      </c>
      <c r="Q1268" s="92">
        <v>1.5287999999999999</v>
      </c>
      <c r="R1268" s="92">
        <v>3.5341999999999998</v>
      </c>
      <c r="AA1268" s="92">
        <v>0.42420000000000002</v>
      </c>
      <c r="AB1268" s="92">
        <v>1.3079000000000001</v>
      </c>
      <c r="AC1268" s="92">
        <v>3.1162999999999998</v>
      </c>
      <c r="AD1268" s="92">
        <v>6.3856999999999999</v>
      </c>
      <c r="AH1268" s="92">
        <v>0.49309999999999998</v>
      </c>
      <c r="AI1268" s="92">
        <v>1.4392</v>
      </c>
      <c r="AK1268" s="92">
        <v>0.54220000000000002</v>
      </c>
      <c r="AL1268" s="92">
        <v>1.5450999999999999</v>
      </c>
      <c r="AN1268" s="92">
        <v>0.47870000000000001</v>
      </c>
      <c r="AO1268" s="92">
        <v>1.4184000000000001</v>
      </c>
      <c r="AP1268" s="92">
        <v>3.3481000000000001</v>
      </c>
      <c r="AQ1268" s="92">
        <v>1.4315</v>
      </c>
      <c r="AR1268" s="92">
        <v>3.3490000000000002</v>
      </c>
      <c r="AX1268" s="92">
        <v>3.0467</v>
      </c>
      <c r="AY1268" s="92">
        <v>3.3102999999999998</v>
      </c>
      <c r="BA1268" s="92">
        <v>7.3844000000000003</v>
      </c>
    </row>
    <row r="1269" spans="1:53">
      <c r="A1269" s="92">
        <v>0.47970000000000002</v>
      </c>
      <c r="B1269" s="92">
        <v>1.4114</v>
      </c>
      <c r="D1269" s="92">
        <v>7.15</v>
      </c>
      <c r="H1269" s="92">
        <v>0.54269999999999996</v>
      </c>
      <c r="I1269" s="92">
        <v>1.5331999999999999</v>
      </c>
      <c r="K1269" s="92">
        <v>1.0172000000000001</v>
      </c>
      <c r="L1269" s="92">
        <v>2.0912000000000002</v>
      </c>
      <c r="M1269" s="92">
        <v>4.2766999999999999</v>
      </c>
      <c r="N1269" s="92">
        <v>0.52170000000000005</v>
      </c>
      <c r="O1269" s="92">
        <v>1.5014000000000001</v>
      </c>
      <c r="Q1269" s="92">
        <v>1.5295000000000001</v>
      </c>
      <c r="R1269" s="92">
        <v>3.5356999999999998</v>
      </c>
      <c r="AA1269" s="92">
        <v>0.42449999999999999</v>
      </c>
      <c r="AB1269" s="92">
        <v>1.3085</v>
      </c>
      <c r="AC1269" s="92">
        <v>3.1175000000000002</v>
      </c>
      <c r="AD1269" s="92">
        <v>6.3882000000000003</v>
      </c>
      <c r="AH1269" s="92">
        <v>0.49349999999999999</v>
      </c>
      <c r="AI1269" s="92">
        <v>1.4399</v>
      </c>
      <c r="AK1269" s="92">
        <v>0.54259999999999997</v>
      </c>
      <c r="AL1269" s="92">
        <v>1.5459000000000001</v>
      </c>
      <c r="AN1269" s="92">
        <v>0.47910000000000003</v>
      </c>
      <c r="AO1269" s="92">
        <v>1.4192</v>
      </c>
      <c r="AP1269" s="92">
        <v>3.3496000000000001</v>
      </c>
      <c r="AQ1269" s="92">
        <v>1.4321999999999999</v>
      </c>
      <c r="AR1269" s="92">
        <v>3.3504</v>
      </c>
      <c r="AX1269" s="92">
        <v>3.0480999999999998</v>
      </c>
      <c r="AY1269" s="92">
        <v>3.3119000000000001</v>
      </c>
      <c r="BA1269" s="92">
        <v>7.3880999999999997</v>
      </c>
    </row>
    <row r="1270" spans="1:53">
      <c r="A1270" s="92">
        <v>0.48010000000000003</v>
      </c>
      <c r="B1270" s="92">
        <v>1.4120999999999999</v>
      </c>
      <c r="D1270" s="92">
        <v>7.1528999999999998</v>
      </c>
      <c r="H1270" s="92">
        <v>0.54310000000000003</v>
      </c>
      <c r="I1270" s="92">
        <v>1.534</v>
      </c>
      <c r="K1270" s="92">
        <v>1.0177</v>
      </c>
      <c r="L1270" s="92">
        <v>2.0922000000000001</v>
      </c>
      <c r="M1270" s="92">
        <v>4.2785000000000002</v>
      </c>
      <c r="N1270" s="92">
        <v>0.52210000000000001</v>
      </c>
      <c r="O1270" s="92">
        <v>1.5022</v>
      </c>
      <c r="Q1270" s="92">
        <v>1.5303</v>
      </c>
      <c r="R1270" s="92">
        <v>3.5373000000000001</v>
      </c>
      <c r="AA1270" s="92">
        <v>0.42480000000000001</v>
      </c>
      <c r="AB1270" s="92">
        <v>1.3091999999999999</v>
      </c>
      <c r="AC1270" s="92">
        <v>3.1187999999999998</v>
      </c>
      <c r="AD1270" s="92">
        <v>6.3907999999999996</v>
      </c>
      <c r="AH1270" s="92">
        <v>0.49380000000000002</v>
      </c>
      <c r="AI1270" s="92">
        <v>1.4407000000000001</v>
      </c>
      <c r="AK1270" s="92">
        <v>0.54300000000000004</v>
      </c>
      <c r="AL1270" s="92">
        <v>1.5468</v>
      </c>
      <c r="AN1270" s="92">
        <v>0.47949999999999998</v>
      </c>
      <c r="AO1270" s="92">
        <v>1.4198999999999999</v>
      </c>
      <c r="AP1270" s="92">
        <v>3.3511000000000002</v>
      </c>
      <c r="AQ1270" s="92">
        <v>1.4329000000000001</v>
      </c>
      <c r="AR1270" s="92">
        <v>3.3517999999999999</v>
      </c>
      <c r="AX1270" s="92">
        <v>3.0495000000000001</v>
      </c>
      <c r="AY1270" s="92">
        <v>3.3136000000000001</v>
      </c>
      <c r="BA1270" s="92">
        <v>7.3917000000000002</v>
      </c>
    </row>
    <row r="1271" spans="1:53">
      <c r="A1271" s="92">
        <v>0.48039999999999999</v>
      </c>
      <c r="B1271" s="92">
        <v>1.4128000000000001</v>
      </c>
      <c r="D1271" s="92">
        <v>7.1557000000000004</v>
      </c>
      <c r="H1271" s="92">
        <v>0.54349999999999998</v>
      </c>
      <c r="I1271" s="92">
        <v>1.5347999999999999</v>
      </c>
      <c r="K1271" s="92">
        <v>1.0181</v>
      </c>
      <c r="L1271" s="92">
        <v>2.0931000000000002</v>
      </c>
      <c r="M1271" s="92">
        <v>4.2803000000000004</v>
      </c>
      <c r="N1271" s="92">
        <v>0.52239999999999998</v>
      </c>
      <c r="O1271" s="92">
        <v>1.5028999999999999</v>
      </c>
      <c r="Q1271" s="92">
        <v>1.5309999999999999</v>
      </c>
      <c r="R1271" s="92">
        <v>3.5388000000000002</v>
      </c>
      <c r="AA1271" s="92">
        <v>0.42509999999999998</v>
      </c>
      <c r="AB1271" s="92">
        <v>1.3098000000000001</v>
      </c>
      <c r="AC1271" s="92">
        <v>3.1200999999999999</v>
      </c>
      <c r="AD1271" s="92">
        <v>6.3935000000000004</v>
      </c>
      <c r="AH1271" s="92">
        <v>0.49419999999999997</v>
      </c>
      <c r="AI1271" s="92">
        <v>1.4414</v>
      </c>
      <c r="AK1271" s="92">
        <v>0.54339999999999999</v>
      </c>
      <c r="AL1271" s="92">
        <v>1.5476000000000001</v>
      </c>
      <c r="AN1271" s="92">
        <v>0.4798</v>
      </c>
      <c r="AO1271" s="92">
        <v>1.4207000000000001</v>
      </c>
      <c r="AP1271" s="92">
        <v>3.3525999999999998</v>
      </c>
      <c r="AQ1271" s="92">
        <v>1.4336</v>
      </c>
      <c r="AR1271" s="92">
        <v>3.3532999999999999</v>
      </c>
      <c r="AX1271" s="92">
        <v>3.0510000000000002</v>
      </c>
      <c r="AY1271" s="92">
        <v>3.3151999999999999</v>
      </c>
      <c r="BA1271" s="92">
        <v>7.3954000000000004</v>
      </c>
    </row>
    <row r="1272" spans="1:53">
      <c r="A1272" s="92">
        <v>0.48080000000000001</v>
      </c>
      <c r="B1272" s="92">
        <v>1.4135</v>
      </c>
      <c r="D1272" s="92">
        <v>7.1585999999999999</v>
      </c>
      <c r="H1272" s="92">
        <v>0.54390000000000005</v>
      </c>
      <c r="I1272" s="92">
        <v>1.5355000000000001</v>
      </c>
      <c r="K1272" s="92">
        <v>1.0185999999999999</v>
      </c>
      <c r="L1272" s="92">
        <v>2.0939999999999999</v>
      </c>
      <c r="M1272" s="92">
        <v>4.2821999999999996</v>
      </c>
      <c r="N1272" s="92">
        <v>0.52280000000000004</v>
      </c>
      <c r="O1272" s="92">
        <v>1.5037</v>
      </c>
      <c r="Q1272" s="92">
        <v>1.5318000000000001</v>
      </c>
      <c r="R1272" s="92">
        <v>3.5402999999999998</v>
      </c>
      <c r="AA1272" s="92">
        <v>0.4254</v>
      </c>
      <c r="AB1272" s="92">
        <v>1.3105</v>
      </c>
      <c r="AC1272" s="92">
        <v>3.1214</v>
      </c>
      <c r="AD1272" s="92">
        <v>6.3960999999999997</v>
      </c>
      <c r="AH1272" s="92">
        <v>0.4945</v>
      </c>
      <c r="AI1272" s="92">
        <v>1.4421999999999999</v>
      </c>
      <c r="AK1272" s="92">
        <v>0.54379999999999995</v>
      </c>
      <c r="AL1272" s="92">
        <v>1.5484</v>
      </c>
      <c r="AN1272" s="92">
        <v>0.48020000000000002</v>
      </c>
      <c r="AO1272" s="92">
        <v>1.4214</v>
      </c>
      <c r="AP1272" s="92">
        <v>3.3540999999999999</v>
      </c>
      <c r="AQ1272" s="92">
        <v>1.4342999999999999</v>
      </c>
      <c r="AR1272" s="92">
        <v>3.3546999999999998</v>
      </c>
      <c r="AX1272" s="92">
        <v>3.0524</v>
      </c>
      <c r="AY1272" s="92">
        <v>3.3169</v>
      </c>
      <c r="BA1272" s="92">
        <v>7.3990999999999998</v>
      </c>
    </row>
    <row r="1273" spans="1:53">
      <c r="A1273" s="92">
        <v>0.48110000000000003</v>
      </c>
      <c r="B1273" s="92">
        <v>1.4142999999999999</v>
      </c>
      <c r="D1273" s="92">
        <v>7.1614000000000004</v>
      </c>
      <c r="H1273" s="92">
        <v>0.54430000000000001</v>
      </c>
      <c r="I1273" s="92">
        <v>1.5363</v>
      </c>
      <c r="K1273" s="92">
        <v>1.0189999999999999</v>
      </c>
      <c r="L1273" s="92">
        <v>2.0949</v>
      </c>
      <c r="M1273" s="92">
        <v>4.2839999999999998</v>
      </c>
      <c r="N1273" s="92">
        <v>0.5232</v>
      </c>
      <c r="O1273" s="92">
        <v>1.5044999999999999</v>
      </c>
      <c r="Q1273" s="92">
        <v>1.5325</v>
      </c>
      <c r="R1273" s="92">
        <v>3.5417999999999998</v>
      </c>
      <c r="AA1273" s="92">
        <v>0.42580000000000001</v>
      </c>
      <c r="AB1273" s="92">
        <v>1.3110999999999999</v>
      </c>
      <c r="AC1273" s="92">
        <v>3.1227</v>
      </c>
      <c r="AD1273" s="92">
        <v>6.3986999999999998</v>
      </c>
      <c r="AH1273" s="92">
        <v>0.49490000000000001</v>
      </c>
      <c r="AI1273" s="92">
        <v>1.4429000000000001</v>
      </c>
      <c r="AK1273" s="92">
        <v>0.54420000000000002</v>
      </c>
      <c r="AL1273" s="92">
        <v>1.5491999999999999</v>
      </c>
      <c r="AN1273" s="92">
        <v>0.48060000000000003</v>
      </c>
      <c r="AO1273" s="92">
        <v>1.4221999999999999</v>
      </c>
      <c r="AP1273" s="92">
        <v>3.3555000000000001</v>
      </c>
      <c r="AQ1273" s="92">
        <v>1.4350000000000001</v>
      </c>
      <c r="AR1273" s="92">
        <v>3.3561000000000001</v>
      </c>
      <c r="AX1273" s="92">
        <v>3.0539000000000001</v>
      </c>
      <c r="AY1273" s="92">
        <v>3.3184999999999998</v>
      </c>
      <c r="BA1273" s="92">
        <v>7.4028</v>
      </c>
    </row>
    <row r="1274" spans="1:53">
      <c r="A1274" s="92">
        <v>0.48149999999999998</v>
      </c>
      <c r="B1274" s="92">
        <v>1.415</v>
      </c>
      <c r="D1274" s="92">
        <v>7.1642999999999999</v>
      </c>
      <c r="H1274" s="92">
        <v>0.54469999999999996</v>
      </c>
      <c r="I1274" s="92">
        <v>1.5370999999999999</v>
      </c>
      <c r="K1274" s="92">
        <v>1.0195000000000001</v>
      </c>
      <c r="L1274" s="92">
        <v>2.0958999999999999</v>
      </c>
      <c r="M1274" s="92">
        <v>4.2858000000000001</v>
      </c>
      <c r="N1274" s="92">
        <v>0.52359999999999995</v>
      </c>
      <c r="O1274" s="92">
        <v>1.5053000000000001</v>
      </c>
      <c r="Q1274" s="92">
        <v>1.5333000000000001</v>
      </c>
      <c r="R1274" s="92">
        <v>3.5432999999999999</v>
      </c>
      <c r="AA1274" s="92">
        <v>0.42609999999999998</v>
      </c>
      <c r="AB1274" s="92">
        <v>1.3118000000000001</v>
      </c>
      <c r="AC1274" s="92">
        <v>3.1240000000000001</v>
      </c>
      <c r="AD1274" s="92">
        <v>6.4013</v>
      </c>
      <c r="AH1274" s="92">
        <v>0.49530000000000002</v>
      </c>
      <c r="AI1274" s="92">
        <v>1.4437</v>
      </c>
      <c r="AK1274" s="92">
        <v>0.54459999999999997</v>
      </c>
      <c r="AL1274" s="92">
        <v>1.5501</v>
      </c>
      <c r="AN1274" s="92">
        <v>0.48089999999999999</v>
      </c>
      <c r="AO1274" s="92">
        <v>1.4229000000000001</v>
      </c>
      <c r="AP1274" s="92">
        <v>3.3570000000000002</v>
      </c>
      <c r="AQ1274" s="92">
        <v>1.4357</v>
      </c>
      <c r="AR1274" s="92">
        <v>3.3576000000000001</v>
      </c>
      <c r="AX1274" s="92">
        <v>3.0552999999999999</v>
      </c>
      <c r="AY1274" s="92">
        <v>3.3201999999999998</v>
      </c>
      <c r="BA1274" s="92">
        <v>7.4065000000000003</v>
      </c>
    </row>
    <row r="1275" spans="1:53">
      <c r="A1275" s="92">
        <v>0.48180000000000001</v>
      </c>
      <c r="B1275" s="92">
        <v>1.4157</v>
      </c>
      <c r="D1275" s="92">
        <v>7.1672000000000002</v>
      </c>
      <c r="H1275" s="92">
        <v>0.54500000000000004</v>
      </c>
      <c r="I1275" s="92">
        <v>1.5379</v>
      </c>
      <c r="K1275" s="92">
        <v>1.02</v>
      </c>
      <c r="L1275" s="92">
        <v>2.0968</v>
      </c>
      <c r="M1275" s="92">
        <v>4.2876000000000003</v>
      </c>
      <c r="N1275" s="92">
        <v>0.52400000000000002</v>
      </c>
      <c r="O1275" s="92">
        <v>1.506</v>
      </c>
      <c r="Q1275" s="92">
        <v>1.534</v>
      </c>
      <c r="R1275" s="92">
        <v>3.5449000000000002</v>
      </c>
      <c r="AA1275" s="92">
        <v>0.4264</v>
      </c>
      <c r="AB1275" s="92">
        <v>1.3124</v>
      </c>
      <c r="AC1275" s="92">
        <v>3.1253000000000002</v>
      </c>
      <c r="AD1275" s="92">
        <v>6.4039000000000001</v>
      </c>
      <c r="AH1275" s="92">
        <v>0.49559999999999998</v>
      </c>
      <c r="AI1275" s="92">
        <v>1.4444999999999999</v>
      </c>
      <c r="AK1275" s="92">
        <v>0.54500000000000004</v>
      </c>
      <c r="AL1275" s="92">
        <v>1.5508999999999999</v>
      </c>
      <c r="AN1275" s="92">
        <v>0.48130000000000001</v>
      </c>
      <c r="AO1275" s="92">
        <v>1.4237</v>
      </c>
      <c r="AP1275" s="92">
        <v>3.3584999999999998</v>
      </c>
      <c r="AQ1275" s="92">
        <v>1.4363999999999999</v>
      </c>
      <c r="AR1275" s="92">
        <v>3.359</v>
      </c>
      <c r="AX1275" s="92">
        <v>3.0568</v>
      </c>
      <c r="AY1275" s="92">
        <v>3.3218000000000001</v>
      </c>
      <c r="BA1275" s="92">
        <v>7.4101999999999997</v>
      </c>
    </row>
    <row r="1276" spans="1:53">
      <c r="A1276" s="92">
        <v>0.48220000000000002</v>
      </c>
      <c r="B1276" s="92">
        <v>1.4164000000000001</v>
      </c>
      <c r="D1276" s="92">
        <v>7.1700999999999997</v>
      </c>
      <c r="H1276" s="92">
        <v>0.5454</v>
      </c>
      <c r="I1276" s="92">
        <v>1.5387</v>
      </c>
      <c r="K1276" s="92">
        <v>1.0204</v>
      </c>
      <c r="L1276" s="92">
        <v>2.0977000000000001</v>
      </c>
      <c r="M1276" s="92">
        <v>4.2895000000000003</v>
      </c>
      <c r="N1276" s="92">
        <v>0.52439999999999998</v>
      </c>
      <c r="O1276" s="92">
        <v>1.5067999999999999</v>
      </c>
      <c r="Q1276" s="92">
        <v>1.5347999999999999</v>
      </c>
      <c r="R1276" s="92">
        <v>3.5464000000000002</v>
      </c>
      <c r="AA1276" s="92">
        <v>0.42670000000000002</v>
      </c>
      <c r="AB1276" s="92">
        <v>1.3130999999999999</v>
      </c>
      <c r="AC1276" s="92">
        <v>3.1265999999999998</v>
      </c>
      <c r="AD1276" s="92">
        <v>6.4066000000000001</v>
      </c>
      <c r="AH1276" s="92">
        <v>0.496</v>
      </c>
      <c r="AI1276" s="92">
        <v>1.4452</v>
      </c>
      <c r="AK1276" s="92">
        <v>0.5454</v>
      </c>
      <c r="AL1276" s="92">
        <v>1.5517000000000001</v>
      </c>
      <c r="AN1276" s="92">
        <v>0.48170000000000002</v>
      </c>
      <c r="AO1276" s="92">
        <v>1.4245000000000001</v>
      </c>
      <c r="AP1276" s="92">
        <v>3.36</v>
      </c>
      <c r="AQ1276" s="92">
        <v>1.4371</v>
      </c>
      <c r="AR1276" s="92">
        <v>3.3605</v>
      </c>
      <c r="AX1276" s="92">
        <v>3.0581999999999998</v>
      </c>
      <c r="AY1276" s="92">
        <v>3.3235000000000001</v>
      </c>
      <c r="BA1276" s="92">
        <v>7.4138999999999999</v>
      </c>
    </row>
    <row r="1277" spans="1:53">
      <c r="A1277" s="92">
        <v>0.48249999999999998</v>
      </c>
      <c r="B1277" s="92">
        <v>1.4171</v>
      </c>
      <c r="D1277" s="92">
        <v>7.173</v>
      </c>
      <c r="H1277" s="92">
        <v>0.54579999999999995</v>
      </c>
      <c r="I1277" s="92">
        <v>1.5395000000000001</v>
      </c>
      <c r="K1277" s="92">
        <v>1.0208999999999999</v>
      </c>
      <c r="L1277" s="92">
        <v>2.0987</v>
      </c>
      <c r="M1277" s="92">
        <v>4.2912999999999997</v>
      </c>
      <c r="N1277" s="92">
        <v>0.52480000000000004</v>
      </c>
      <c r="O1277" s="92">
        <v>1.5076000000000001</v>
      </c>
      <c r="Q1277" s="92">
        <v>1.5356000000000001</v>
      </c>
      <c r="R1277" s="92">
        <v>3.5478999999999998</v>
      </c>
      <c r="AA1277" s="92">
        <v>0.42699999999999999</v>
      </c>
      <c r="AB1277" s="92">
        <v>1.3137000000000001</v>
      </c>
      <c r="AC1277" s="92">
        <v>3.1280000000000001</v>
      </c>
      <c r="AD1277" s="92">
        <v>6.4092000000000002</v>
      </c>
      <c r="AH1277" s="92">
        <v>0.49630000000000002</v>
      </c>
      <c r="AI1277" s="92">
        <v>1.446</v>
      </c>
      <c r="AK1277" s="92">
        <v>0.54579999999999995</v>
      </c>
      <c r="AL1277" s="92">
        <v>1.5526</v>
      </c>
      <c r="AN1277" s="92">
        <v>0.48209999999999997</v>
      </c>
      <c r="AO1277" s="92">
        <v>1.4252</v>
      </c>
      <c r="AP1277" s="92">
        <v>3.3614999999999999</v>
      </c>
      <c r="AQ1277" s="92">
        <v>1.4379</v>
      </c>
      <c r="AR1277" s="92">
        <v>3.3620000000000001</v>
      </c>
      <c r="AX1277" s="92">
        <v>3.0596999999999999</v>
      </c>
      <c r="AY1277" s="92">
        <v>3.3252000000000002</v>
      </c>
      <c r="BA1277" s="92">
        <v>7.4177</v>
      </c>
    </row>
    <row r="1278" spans="1:53">
      <c r="A1278" s="92">
        <v>0.4829</v>
      </c>
      <c r="B1278" s="92">
        <v>1.4177999999999999</v>
      </c>
      <c r="D1278" s="92">
        <v>7.1759000000000004</v>
      </c>
      <c r="H1278" s="92">
        <v>0.54620000000000002</v>
      </c>
      <c r="I1278" s="92">
        <v>1.5403</v>
      </c>
      <c r="K1278" s="92">
        <v>1.0214000000000001</v>
      </c>
      <c r="L1278" s="92">
        <v>2.0996000000000001</v>
      </c>
      <c r="M1278" s="92">
        <v>4.2930999999999999</v>
      </c>
      <c r="N1278" s="92">
        <v>0.5252</v>
      </c>
      <c r="O1278" s="92">
        <v>1.5084</v>
      </c>
      <c r="Q1278" s="92">
        <v>1.5363</v>
      </c>
      <c r="R1278" s="92">
        <v>3.5495000000000001</v>
      </c>
      <c r="AA1278" s="92">
        <v>0.42730000000000001</v>
      </c>
      <c r="AB1278" s="92">
        <v>1.3144</v>
      </c>
      <c r="AC1278" s="92">
        <v>3.1293000000000002</v>
      </c>
      <c r="AD1278" s="92">
        <v>6.4118000000000004</v>
      </c>
      <c r="AH1278" s="92">
        <v>0.49669999999999997</v>
      </c>
      <c r="AI1278" s="92">
        <v>1.4467000000000001</v>
      </c>
      <c r="AK1278" s="92">
        <v>0.54620000000000002</v>
      </c>
      <c r="AL1278" s="92">
        <v>1.5533999999999999</v>
      </c>
      <c r="AN1278" s="92">
        <v>0.4824</v>
      </c>
      <c r="AO1278" s="92">
        <v>1.4259999999999999</v>
      </c>
      <c r="AP1278" s="92">
        <v>3.363</v>
      </c>
      <c r="AQ1278" s="92">
        <v>1.4386000000000001</v>
      </c>
      <c r="AR1278" s="92">
        <v>3.3633999999999999</v>
      </c>
      <c r="AX1278" s="92">
        <v>3.0611999999999999</v>
      </c>
      <c r="AY1278" s="92">
        <v>3.3269000000000002</v>
      </c>
      <c r="BA1278" s="92">
        <v>7.4214000000000002</v>
      </c>
    </row>
    <row r="1279" spans="1:53">
      <c r="A1279" s="92">
        <v>0.48320000000000002</v>
      </c>
      <c r="B1279" s="92">
        <v>1.4185000000000001</v>
      </c>
      <c r="D1279" s="92">
        <v>7.1787999999999998</v>
      </c>
      <c r="H1279" s="92">
        <v>0.54659999999999997</v>
      </c>
      <c r="I1279" s="92">
        <v>1.5410999999999999</v>
      </c>
      <c r="K1279" s="92">
        <v>1.0218</v>
      </c>
      <c r="L1279" s="92">
        <v>2.1004999999999998</v>
      </c>
      <c r="M1279" s="92">
        <v>4.2949999999999999</v>
      </c>
      <c r="N1279" s="92">
        <v>0.52549999999999997</v>
      </c>
      <c r="O1279" s="92">
        <v>1.5092000000000001</v>
      </c>
      <c r="Q1279" s="92">
        <v>1.5370999999999999</v>
      </c>
      <c r="R1279" s="92">
        <v>3.5510000000000002</v>
      </c>
      <c r="AA1279" s="92">
        <v>0.42770000000000002</v>
      </c>
      <c r="AB1279" s="92">
        <v>1.3149999999999999</v>
      </c>
      <c r="AC1279" s="92">
        <v>3.1305999999999998</v>
      </c>
      <c r="AD1279" s="92">
        <v>6.4145000000000003</v>
      </c>
      <c r="AH1279" s="92">
        <v>0.49709999999999999</v>
      </c>
      <c r="AI1279" s="92">
        <v>1.4475</v>
      </c>
      <c r="AK1279" s="92">
        <v>0.54659999999999997</v>
      </c>
      <c r="AL1279" s="92">
        <v>1.5542</v>
      </c>
      <c r="AN1279" s="92">
        <v>0.48280000000000001</v>
      </c>
      <c r="AO1279" s="92">
        <v>1.4268000000000001</v>
      </c>
      <c r="AP1279" s="92">
        <v>3.3645999999999998</v>
      </c>
      <c r="AQ1279" s="92">
        <v>1.4393</v>
      </c>
      <c r="AR1279" s="92">
        <v>3.3649</v>
      </c>
      <c r="AX1279" s="92">
        <v>3.0626000000000002</v>
      </c>
      <c r="AY1279" s="92">
        <v>3.3285</v>
      </c>
      <c r="BA1279" s="92">
        <v>7.4250999999999996</v>
      </c>
    </row>
    <row r="1280" spans="1:53">
      <c r="A1280" s="92">
        <v>0.48359999999999997</v>
      </c>
      <c r="B1280" s="92">
        <v>1.4193</v>
      </c>
      <c r="D1280" s="92">
        <v>7.1817000000000002</v>
      </c>
      <c r="H1280" s="92">
        <v>0.54700000000000004</v>
      </c>
      <c r="I1280" s="92">
        <v>1.5419</v>
      </c>
      <c r="K1280" s="92">
        <v>1.0223</v>
      </c>
      <c r="L1280" s="92">
        <v>2.1015000000000001</v>
      </c>
      <c r="M1280" s="92">
        <v>4.2968000000000002</v>
      </c>
      <c r="N1280" s="92">
        <v>0.52590000000000003</v>
      </c>
      <c r="O1280" s="92">
        <v>1.51</v>
      </c>
      <c r="Q1280" s="92">
        <v>1.5379</v>
      </c>
      <c r="R1280" s="92">
        <v>3.5525000000000002</v>
      </c>
      <c r="AA1280" s="92">
        <v>0.42799999999999999</v>
      </c>
      <c r="AB1280" s="92">
        <v>1.3157000000000001</v>
      </c>
      <c r="AC1280" s="92">
        <v>3.1318999999999999</v>
      </c>
      <c r="AD1280" s="92">
        <v>6.4170999999999996</v>
      </c>
      <c r="AH1280" s="92">
        <v>0.49740000000000001</v>
      </c>
      <c r="AI1280" s="92">
        <v>1.4482999999999999</v>
      </c>
      <c r="AK1280" s="92">
        <v>0.54700000000000004</v>
      </c>
      <c r="AL1280" s="92">
        <v>1.5550999999999999</v>
      </c>
      <c r="AN1280" s="92">
        <v>0.48320000000000002</v>
      </c>
      <c r="AO1280" s="92">
        <v>1.4275</v>
      </c>
      <c r="AP1280" s="92">
        <v>3.3660999999999999</v>
      </c>
      <c r="AQ1280" s="92">
        <v>1.44</v>
      </c>
      <c r="AR1280" s="92">
        <v>3.3662999999999998</v>
      </c>
      <c r="AX1280" s="92">
        <v>3.0640999999999998</v>
      </c>
      <c r="AY1280" s="92">
        <v>3.3302</v>
      </c>
      <c r="BA1280" s="92">
        <v>7.4288999999999996</v>
      </c>
    </row>
    <row r="1281" spans="1:53">
      <c r="A1281" s="92">
        <v>0.4839</v>
      </c>
      <c r="B1281" s="92">
        <v>1.42</v>
      </c>
      <c r="D1281" s="92">
        <v>7.1845999999999997</v>
      </c>
      <c r="H1281" s="92">
        <v>0.5474</v>
      </c>
      <c r="I1281" s="92">
        <v>1.5427</v>
      </c>
      <c r="K1281" s="92">
        <v>1.0227999999999999</v>
      </c>
      <c r="L1281" s="92">
        <v>2.1023999999999998</v>
      </c>
      <c r="M1281" s="92">
        <v>4.2987000000000002</v>
      </c>
      <c r="N1281" s="92">
        <v>0.52629999999999999</v>
      </c>
      <c r="O1281" s="92">
        <v>1.5106999999999999</v>
      </c>
      <c r="Q1281" s="92">
        <v>1.5386</v>
      </c>
      <c r="R1281" s="92">
        <v>3.5541</v>
      </c>
      <c r="AA1281" s="92">
        <v>0.42830000000000001</v>
      </c>
      <c r="AB1281" s="92">
        <v>1.3164</v>
      </c>
      <c r="AC1281" s="92">
        <v>3.1332</v>
      </c>
      <c r="AD1281" s="92">
        <v>6.4198000000000004</v>
      </c>
      <c r="AH1281" s="92">
        <v>0.49780000000000002</v>
      </c>
      <c r="AI1281" s="92">
        <v>1.4490000000000001</v>
      </c>
      <c r="AK1281" s="92">
        <v>0.5474</v>
      </c>
      <c r="AL1281" s="92">
        <v>1.5559000000000001</v>
      </c>
      <c r="AN1281" s="92">
        <v>0.48359999999999997</v>
      </c>
      <c r="AO1281" s="92">
        <v>1.4282999999999999</v>
      </c>
      <c r="AP1281" s="92">
        <v>3.3675999999999999</v>
      </c>
      <c r="AQ1281" s="92">
        <v>1.4407000000000001</v>
      </c>
      <c r="AR1281" s="92">
        <v>3.3677999999999999</v>
      </c>
      <c r="AX1281" s="92">
        <v>3.0655999999999999</v>
      </c>
      <c r="AY1281" s="92">
        <v>3.3319000000000001</v>
      </c>
      <c r="BA1281" s="92">
        <v>7.4325999999999999</v>
      </c>
    </row>
    <row r="1282" spans="1:53">
      <c r="A1282" s="92">
        <v>0.48430000000000001</v>
      </c>
      <c r="B1282" s="92">
        <v>1.4207000000000001</v>
      </c>
      <c r="D1282" s="92">
        <v>7.1875999999999998</v>
      </c>
      <c r="H1282" s="92">
        <v>0.54779999999999995</v>
      </c>
      <c r="I1282" s="92">
        <v>1.5435000000000001</v>
      </c>
      <c r="K1282" s="92">
        <v>1.0232000000000001</v>
      </c>
      <c r="L1282" s="92">
        <v>2.1034000000000002</v>
      </c>
      <c r="M1282" s="92">
        <v>4.3005000000000004</v>
      </c>
      <c r="N1282" s="92">
        <v>0.52669999999999995</v>
      </c>
      <c r="O1282" s="92">
        <v>1.5115000000000001</v>
      </c>
      <c r="Q1282" s="92">
        <v>1.5394000000000001</v>
      </c>
      <c r="R1282" s="92">
        <v>3.5556000000000001</v>
      </c>
      <c r="AA1282" s="92">
        <v>0.42859999999999998</v>
      </c>
      <c r="AB1282" s="92">
        <v>1.3169999999999999</v>
      </c>
      <c r="AC1282" s="92">
        <v>3.1345999999999998</v>
      </c>
      <c r="AD1282" s="92">
        <v>6.4225000000000003</v>
      </c>
      <c r="AH1282" s="92">
        <v>0.49819999999999998</v>
      </c>
      <c r="AI1282" s="92">
        <v>1.4498</v>
      </c>
      <c r="AK1282" s="92">
        <v>0.54790000000000005</v>
      </c>
      <c r="AL1282" s="92">
        <v>1.5568</v>
      </c>
      <c r="AN1282" s="92">
        <v>0.4839</v>
      </c>
      <c r="AO1282" s="92">
        <v>1.4291</v>
      </c>
      <c r="AP1282" s="92">
        <v>3.3691</v>
      </c>
      <c r="AQ1282" s="92">
        <v>1.4414</v>
      </c>
      <c r="AR1282" s="92">
        <v>3.3693</v>
      </c>
      <c r="AX1282" s="92">
        <v>3.0670999999999999</v>
      </c>
      <c r="AY1282" s="92">
        <v>3.3336000000000001</v>
      </c>
      <c r="BA1282" s="92">
        <v>7.4363999999999999</v>
      </c>
    </row>
    <row r="1283" spans="1:53">
      <c r="A1283" s="92">
        <v>0.48459999999999998</v>
      </c>
      <c r="B1283" s="92">
        <v>1.4214</v>
      </c>
      <c r="D1283" s="92">
        <v>7.1905000000000001</v>
      </c>
      <c r="H1283" s="92">
        <v>0.54810000000000003</v>
      </c>
      <c r="I1283" s="92">
        <v>1.5444</v>
      </c>
      <c r="K1283" s="92">
        <v>1.0237000000000001</v>
      </c>
      <c r="L1283" s="92">
        <v>2.1042999999999998</v>
      </c>
      <c r="M1283" s="92">
        <v>4.3023999999999996</v>
      </c>
      <c r="N1283" s="92">
        <v>0.52710000000000001</v>
      </c>
      <c r="O1283" s="92">
        <v>1.5123</v>
      </c>
      <c r="Q1283" s="92">
        <v>1.5402</v>
      </c>
      <c r="R1283" s="92">
        <v>3.5571999999999999</v>
      </c>
      <c r="AA1283" s="92">
        <v>0.4289</v>
      </c>
      <c r="AB1283" s="92">
        <v>1.3177000000000001</v>
      </c>
      <c r="AC1283" s="92">
        <v>3.1358999999999999</v>
      </c>
      <c r="AD1283" s="92">
        <v>6.4250999999999996</v>
      </c>
      <c r="AH1283" s="92">
        <v>0.4985</v>
      </c>
      <c r="AI1283" s="92">
        <v>1.4505999999999999</v>
      </c>
      <c r="AK1283" s="92">
        <v>0.54830000000000001</v>
      </c>
      <c r="AL1283" s="92">
        <v>1.5576000000000001</v>
      </c>
      <c r="AN1283" s="92">
        <v>0.48430000000000001</v>
      </c>
      <c r="AO1283" s="92">
        <v>1.4298999999999999</v>
      </c>
      <c r="AP1283" s="92">
        <v>3.3706</v>
      </c>
      <c r="AQ1283" s="92">
        <v>1.4421999999999999</v>
      </c>
      <c r="AR1283" s="92">
        <v>3.3708</v>
      </c>
      <c r="AX1283" s="92">
        <v>3.0686</v>
      </c>
      <c r="AY1283" s="92">
        <v>3.3353000000000002</v>
      </c>
      <c r="BA1283" s="92">
        <v>7.4401999999999999</v>
      </c>
    </row>
    <row r="1284" spans="1:53">
      <c r="A1284" s="92">
        <v>0.48499999999999999</v>
      </c>
      <c r="B1284" s="92">
        <v>1.4221999999999999</v>
      </c>
      <c r="D1284" s="92">
        <v>7.1933999999999996</v>
      </c>
      <c r="H1284" s="92">
        <v>0.54849999999999999</v>
      </c>
      <c r="I1284" s="92">
        <v>1.5451999999999999</v>
      </c>
      <c r="K1284" s="92">
        <v>1.0242</v>
      </c>
      <c r="L1284" s="92">
        <v>2.1052</v>
      </c>
      <c r="M1284" s="92">
        <v>4.3042999999999996</v>
      </c>
      <c r="N1284" s="92">
        <v>0.52749999999999997</v>
      </c>
      <c r="O1284" s="92">
        <v>1.5130999999999999</v>
      </c>
      <c r="Q1284" s="92">
        <v>1.5409999999999999</v>
      </c>
      <c r="R1284" s="92">
        <v>3.5587</v>
      </c>
      <c r="AA1284" s="92">
        <v>0.42930000000000001</v>
      </c>
      <c r="AB1284" s="92">
        <v>1.3184</v>
      </c>
      <c r="AC1284" s="92">
        <v>3.1372</v>
      </c>
      <c r="AD1284" s="92">
        <v>6.4278000000000004</v>
      </c>
      <c r="AH1284" s="92">
        <v>0.49890000000000001</v>
      </c>
      <c r="AI1284" s="92">
        <v>1.4514</v>
      </c>
      <c r="AK1284" s="92">
        <v>0.54869999999999997</v>
      </c>
      <c r="AL1284" s="92">
        <v>1.5585</v>
      </c>
      <c r="AN1284" s="92">
        <v>0.48470000000000002</v>
      </c>
      <c r="AO1284" s="92">
        <v>1.4306000000000001</v>
      </c>
      <c r="AP1284" s="92">
        <v>3.3721999999999999</v>
      </c>
      <c r="AQ1284" s="92">
        <v>1.4429000000000001</v>
      </c>
      <c r="AR1284" s="92">
        <v>3.3723000000000001</v>
      </c>
      <c r="AX1284" s="92">
        <v>3.07</v>
      </c>
      <c r="AY1284" s="92">
        <v>3.3370000000000002</v>
      </c>
      <c r="BA1284" s="92">
        <v>7.444</v>
      </c>
    </row>
    <row r="1285" spans="1:53">
      <c r="A1285" s="92">
        <v>0.48530000000000001</v>
      </c>
      <c r="B1285" s="92">
        <v>1.4229000000000001</v>
      </c>
      <c r="D1285" s="92">
        <v>7.1963999999999997</v>
      </c>
      <c r="H1285" s="92">
        <v>0.54890000000000005</v>
      </c>
      <c r="I1285" s="92">
        <v>1.546</v>
      </c>
      <c r="K1285" s="92">
        <v>1.0246</v>
      </c>
      <c r="L1285" s="92">
        <v>2.1061999999999999</v>
      </c>
      <c r="M1285" s="92">
        <v>4.3060999999999998</v>
      </c>
      <c r="N1285" s="92">
        <v>0.52790000000000004</v>
      </c>
      <c r="O1285" s="92">
        <v>1.5139</v>
      </c>
      <c r="Q1285" s="92">
        <v>1.5417000000000001</v>
      </c>
      <c r="R1285" s="92">
        <v>3.5602999999999998</v>
      </c>
      <c r="AA1285" s="92">
        <v>0.42959999999999998</v>
      </c>
      <c r="AB1285" s="92">
        <v>1.319</v>
      </c>
      <c r="AC1285" s="92">
        <v>3.1385000000000001</v>
      </c>
      <c r="AD1285" s="92">
        <v>6.4305000000000003</v>
      </c>
      <c r="AH1285" s="92">
        <v>0.49930000000000002</v>
      </c>
      <c r="AI1285" s="92">
        <v>1.4520999999999999</v>
      </c>
      <c r="AK1285" s="92">
        <v>0.54910000000000003</v>
      </c>
      <c r="AL1285" s="92">
        <v>1.5592999999999999</v>
      </c>
      <c r="AN1285" s="92">
        <v>0.48509999999999998</v>
      </c>
      <c r="AO1285" s="92">
        <v>1.4314</v>
      </c>
      <c r="AP1285" s="92">
        <v>3.3736999999999999</v>
      </c>
      <c r="AQ1285" s="92">
        <v>1.4436</v>
      </c>
      <c r="AR1285" s="92">
        <v>3.3736999999999999</v>
      </c>
      <c r="AX1285" s="92">
        <v>3.0714999999999999</v>
      </c>
      <c r="AY1285" s="92">
        <v>3.3386999999999998</v>
      </c>
      <c r="BA1285" s="92">
        <v>7.4478</v>
      </c>
    </row>
    <row r="1286" spans="1:53">
      <c r="A1286" s="92">
        <v>0.48570000000000002</v>
      </c>
      <c r="B1286" s="92">
        <v>1.4236</v>
      </c>
      <c r="D1286" s="92">
        <v>7.1993</v>
      </c>
      <c r="H1286" s="92">
        <v>0.54930000000000001</v>
      </c>
      <c r="I1286" s="92">
        <v>1.5468</v>
      </c>
      <c r="K1286" s="92">
        <v>1.0250999999999999</v>
      </c>
      <c r="L1286" s="92">
        <v>2.1071</v>
      </c>
      <c r="M1286" s="92">
        <v>4.3079999999999998</v>
      </c>
      <c r="N1286" s="92">
        <v>0.52829999999999999</v>
      </c>
      <c r="O1286" s="92">
        <v>1.5146999999999999</v>
      </c>
      <c r="Q1286" s="92">
        <v>1.5425</v>
      </c>
      <c r="R1286" s="92">
        <v>3.5619000000000001</v>
      </c>
      <c r="AA1286" s="92">
        <v>0.4299</v>
      </c>
      <c r="AB1286" s="92">
        <v>1.3197000000000001</v>
      </c>
      <c r="AC1286" s="92">
        <v>3.1398999999999999</v>
      </c>
      <c r="AD1286" s="92">
        <v>6.4332000000000003</v>
      </c>
      <c r="AH1286" s="92">
        <v>0.49959999999999999</v>
      </c>
      <c r="AI1286" s="92">
        <v>1.4529000000000001</v>
      </c>
      <c r="AK1286" s="92">
        <v>0.54949999999999999</v>
      </c>
      <c r="AL1286" s="92">
        <v>1.5602</v>
      </c>
      <c r="AN1286" s="92">
        <v>0.4854</v>
      </c>
      <c r="AO1286" s="92">
        <v>1.4321999999999999</v>
      </c>
      <c r="AP1286" s="92">
        <v>3.3752</v>
      </c>
      <c r="AQ1286" s="92">
        <v>1.4443999999999999</v>
      </c>
      <c r="AR1286" s="92">
        <v>3.3752</v>
      </c>
      <c r="AX1286" s="92">
        <v>3.073</v>
      </c>
      <c r="AY1286" s="92">
        <v>3.3403999999999998</v>
      </c>
      <c r="BA1286" s="92">
        <v>7.4516</v>
      </c>
    </row>
    <row r="1287" spans="1:53">
      <c r="A1287" s="92">
        <v>0.48599999999999999</v>
      </c>
      <c r="B1287" s="92">
        <v>1.4242999999999999</v>
      </c>
      <c r="D1287" s="92">
        <v>7.2023000000000001</v>
      </c>
      <c r="H1287" s="92">
        <v>0.54969999999999997</v>
      </c>
      <c r="I1287" s="92">
        <v>1.5476000000000001</v>
      </c>
      <c r="K1287" s="92">
        <v>1.0256000000000001</v>
      </c>
      <c r="L1287" s="92">
        <v>2.1080999999999999</v>
      </c>
      <c r="M1287" s="92">
        <v>4.3098999999999998</v>
      </c>
      <c r="N1287" s="92">
        <v>0.52869999999999995</v>
      </c>
      <c r="O1287" s="92">
        <v>1.5155000000000001</v>
      </c>
      <c r="Q1287" s="92">
        <v>1.5432999999999999</v>
      </c>
      <c r="R1287" s="92">
        <v>3.5634000000000001</v>
      </c>
      <c r="AA1287" s="92">
        <v>0.43020000000000003</v>
      </c>
      <c r="AB1287" s="92">
        <v>1.3204</v>
      </c>
      <c r="AC1287" s="92">
        <v>3.1412</v>
      </c>
      <c r="AD1287" s="92">
        <v>6.4359000000000002</v>
      </c>
      <c r="AH1287" s="92">
        <v>0.5</v>
      </c>
      <c r="AI1287" s="92">
        <v>1.4537</v>
      </c>
      <c r="AK1287" s="92">
        <v>0.54990000000000006</v>
      </c>
      <c r="AL1287" s="92">
        <v>1.5609999999999999</v>
      </c>
      <c r="AN1287" s="92">
        <v>0.48580000000000001</v>
      </c>
      <c r="AO1287" s="92">
        <v>1.4330000000000001</v>
      </c>
      <c r="AP1287" s="92">
        <v>3.3767999999999998</v>
      </c>
      <c r="AQ1287" s="92">
        <v>1.4451000000000001</v>
      </c>
      <c r="AR1287" s="92">
        <v>3.3767</v>
      </c>
      <c r="AX1287" s="92">
        <v>3.0745</v>
      </c>
      <c r="AY1287" s="92">
        <v>3.3420999999999998</v>
      </c>
      <c r="BA1287" s="92">
        <v>7.4554</v>
      </c>
    </row>
    <row r="1288" spans="1:53">
      <c r="A1288" s="92">
        <v>0.4864</v>
      </c>
      <c r="B1288" s="92">
        <v>1.4251</v>
      </c>
      <c r="D1288" s="92">
        <v>7.2053000000000003</v>
      </c>
      <c r="H1288" s="92">
        <v>0.55010000000000003</v>
      </c>
      <c r="I1288" s="92">
        <v>1.5484</v>
      </c>
      <c r="K1288" s="92">
        <v>1.0261</v>
      </c>
      <c r="L1288" s="92">
        <v>2.1091000000000002</v>
      </c>
      <c r="M1288" s="92">
        <v>4.3117999999999999</v>
      </c>
      <c r="N1288" s="92">
        <v>0.52910000000000001</v>
      </c>
      <c r="O1288" s="92">
        <v>1.5163</v>
      </c>
      <c r="Q1288" s="92">
        <v>1.5441</v>
      </c>
      <c r="R1288" s="92">
        <v>3.5649999999999999</v>
      </c>
      <c r="AA1288" s="92">
        <v>0.43049999999999999</v>
      </c>
      <c r="AB1288" s="92">
        <v>1.321</v>
      </c>
      <c r="AC1288" s="92">
        <v>3.1425999999999998</v>
      </c>
      <c r="AD1288" s="92">
        <v>6.4386000000000001</v>
      </c>
      <c r="AH1288" s="92">
        <v>0.50039999999999996</v>
      </c>
      <c r="AI1288" s="92">
        <v>1.4544999999999999</v>
      </c>
      <c r="AK1288" s="92">
        <v>0.5504</v>
      </c>
      <c r="AL1288" s="92">
        <v>1.5619000000000001</v>
      </c>
      <c r="AN1288" s="92">
        <v>0.48620000000000002</v>
      </c>
      <c r="AO1288" s="92">
        <v>1.4337</v>
      </c>
      <c r="AP1288" s="92">
        <v>3.3782999999999999</v>
      </c>
      <c r="AQ1288" s="92">
        <v>1.4458</v>
      </c>
      <c r="AR1288" s="92">
        <v>3.3782000000000001</v>
      </c>
      <c r="AX1288" s="92">
        <v>3.0760000000000001</v>
      </c>
      <c r="AY1288" s="92">
        <v>3.3437999999999999</v>
      </c>
      <c r="BA1288" s="92">
        <v>7.4592000000000001</v>
      </c>
    </row>
    <row r="1289" spans="1:53">
      <c r="A1289" s="92">
        <v>0.48680000000000001</v>
      </c>
      <c r="B1289" s="92">
        <v>1.4258</v>
      </c>
      <c r="D1289" s="92">
        <v>7.2081999999999997</v>
      </c>
      <c r="H1289" s="92">
        <v>0.55049999999999999</v>
      </c>
      <c r="I1289" s="92">
        <v>1.5491999999999999</v>
      </c>
      <c r="K1289" s="92">
        <v>1.0265</v>
      </c>
      <c r="L1289" s="92">
        <v>2.11</v>
      </c>
      <c r="M1289" s="92">
        <v>4.3136000000000001</v>
      </c>
      <c r="N1289" s="92">
        <v>0.52949999999999997</v>
      </c>
      <c r="O1289" s="92">
        <v>1.5170999999999999</v>
      </c>
      <c r="Q1289" s="92">
        <v>1.5448999999999999</v>
      </c>
      <c r="R1289" s="92">
        <v>3.5666000000000002</v>
      </c>
      <c r="AA1289" s="92">
        <v>0.43090000000000001</v>
      </c>
      <c r="AB1289" s="92">
        <v>1.3217000000000001</v>
      </c>
      <c r="AC1289" s="92">
        <v>3.1438999999999999</v>
      </c>
      <c r="AD1289" s="92">
        <v>6.4413</v>
      </c>
      <c r="AH1289" s="92">
        <v>0.50080000000000002</v>
      </c>
      <c r="AI1289" s="92">
        <v>1.4553</v>
      </c>
      <c r="AK1289" s="92">
        <v>0.55079999999999996</v>
      </c>
      <c r="AL1289" s="92">
        <v>1.5627</v>
      </c>
      <c r="AN1289" s="92">
        <v>0.48659999999999998</v>
      </c>
      <c r="AO1289" s="92">
        <v>1.4345000000000001</v>
      </c>
      <c r="AP1289" s="92">
        <v>3.3797999999999999</v>
      </c>
      <c r="AQ1289" s="92">
        <v>1.4464999999999999</v>
      </c>
      <c r="AR1289" s="92">
        <v>3.3797000000000001</v>
      </c>
      <c r="AX1289" s="92">
        <v>3.0775000000000001</v>
      </c>
      <c r="AY1289" s="92">
        <v>3.3454999999999999</v>
      </c>
      <c r="BA1289" s="92">
        <v>7.4630000000000001</v>
      </c>
    </row>
    <row r="1290" spans="1:53">
      <c r="A1290" s="92">
        <v>0.48709999999999998</v>
      </c>
      <c r="B1290" s="92">
        <v>1.4266000000000001</v>
      </c>
      <c r="D1290" s="92">
        <v>7.2111999999999998</v>
      </c>
      <c r="H1290" s="92">
        <v>0.55089999999999995</v>
      </c>
      <c r="I1290" s="92">
        <v>1.5501</v>
      </c>
      <c r="K1290" s="92">
        <v>1.0269999999999999</v>
      </c>
      <c r="L1290" s="92">
        <v>2.1110000000000002</v>
      </c>
      <c r="M1290" s="92">
        <v>4.3155000000000001</v>
      </c>
      <c r="N1290" s="92">
        <v>0.52990000000000004</v>
      </c>
      <c r="O1290" s="92">
        <v>1.5179</v>
      </c>
      <c r="Q1290" s="92">
        <v>1.5456000000000001</v>
      </c>
      <c r="R1290" s="92">
        <v>3.5682</v>
      </c>
      <c r="AA1290" s="92">
        <v>0.43120000000000003</v>
      </c>
      <c r="AB1290" s="92">
        <v>1.3224</v>
      </c>
      <c r="AC1290" s="92">
        <v>3.1453000000000002</v>
      </c>
      <c r="AD1290" s="92">
        <v>6.444</v>
      </c>
      <c r="AH1290" s="92">
        <v>0.50109999999999999</v>
      </c>
      <c r="AI1290" s="92">
        <v>1.456</v>
      </c>
      <c r="AK1290" s="92">
        <v>0.55120000000000002</v>
      </c>
      <c r="AL1290" s="92">
        <v>1.5636000000000001</v>
      </c>
      <c r="AN1290" s="92">
        <v>0.48699999999999999</v>
      </c>
      <c r="AO1290" s="92">
        <v>1.4353</v>
      </c>
      <c r="AP1290" s="92">
        <v>3.3814000000000002</v>
      </c>
      <c r="AQ1290" s="92">
        <v>1.4473</v>
      </c>
      <c r="AR1290" s="92">
        <v>3.3812000000000002</v>
      </c>
      <c r="AX1290" s="92">
        <v>3.0790000000000002</v>
      </c>
      <c r="AY1290" s="92">
        <v>3.3473000000000002</v>
      </c>
      <c r="BA1290" s="92">
        <v>7.4668999999999999</v>
      </c>
    </row>
    <row r="1291" spans="1:53">
      <c r="A1291" s="92">
        <v>0.48749999999999999</v>
      </c>
      <c r="B1291" s="92">
        <v>1.4273</v>
      </c>
      <c r="D1291" s="92">
        <v>7.2141999999999999</v>
      </c>
      <c r="H1291" s="92">
        <v>0.55130000000000001</v>
      </c>
      <c r="I1291" s="92">
        <v>1.5508999999999999</v>
      </c>
      <c r="K1291" s="92">
        <v>1.0275000000000001</v>
      </c>
      <c r="L1291" s="92">
        <v>2.1118999999999999</v>
      </c>
      <c r="M1291" s="92">
        <v>4.3174000000000001</v>
      </c>
      <c r="N1291" s="92">
        <v>0.53029999999999999</v>
      </c>
      <c r="O1291" s="92">
        <v>1.5186999999999999</v>
      </c>
      <c r="Q1291" s="92">
        <v>1.5464</v>
      </c>
      <c r="R1291" s="92">
        <v>3.5697000000000001</v>
      </c>
      <c r="AA1291" s="92">
        <v>0.43149999999999999</v>
      </c>
      <c r="AB1291" s="92">
        <v>1.3230999999999999</v>
      </c>
      <c r="AC1291" s="92">
        <v>3.1465999999999998</v>
      </c>
      <c r="AD1291" s="92">
        <v>6.4466999999999999</v>
      </c>
      <c r="AH1291" s="92">
        <v>0.50149999999999995</v>
      </c>
      <c r="AI1291" s="92">
        <v>1.4568000000000001</v>
      </c>
      <c r="AK1291" s="92">
        <v>0.55159999999999998</v>
      </c>
      <c r="AL1291" s="92">
        <v>1.5645</v>
      </c>
      <c r="AN1291" s="92">
        <v>0.4874</v>
      </c>
      <c r="AO1291" s="92">
        <v>1.4360999999999999</v>
      </c>
      <c r="AP1291" s="92">
        <v>3.3828999999999998</v>
      </c>
      <c r="AQ1291" s="92">
        <v>1.448</v>
      </c>
      <c r="AR1291" s="92">
        <v>3.3826999999999998</v>
      </c>
      <c r="AX1291" s="92">
        <v>3.0804999999999998</v>
      </c>
      <c r="AY1291" s="92">
        <v>3.3490000000000002</v>
      </c>
      <c r="BA1291" s="92">
        <v>7.4706999999999999</v>
      </c>
    </row>
    <row r="1292" spans="1:53">
      <c r="A1292" s="92">
        <v>0.48780000000000001</v>
      </c>
      <c r="B1292" s="92">
        <v>1.4279999999999999</v>
      </c>
      <c r="D1292" s="92">
        <v>7.2172000000000001</v>
      </c>
      <c r="H1292" s="92">
        <v>0.55169999999999997</v>
      </c>
      <c r="I1292" s="92">
        <v>1.5517000000000001</v>
      </c>
      <c r="K1292" s="92">
        <v>1.028</v>
      </c>
      <c r="L1292" s="92">
        <v>2.1128999999999998</v>
      </c>
      <c r="M1292" s="92">
        <v>4.3193000000000001</v>
      </c>
      <c r="N1292" s="92">
        <v>0.53069999999999995</v>
      </c>
      <c r="O1292" s="92">
        <v>1.5195000000000001</v>
      </c>
      <c r="Q1292" s="92">
        <v>1.5471999999999999</v>
      </c>
      <c r="R1292" s="92">
        <v>3.5712999999999999</v>
      </c>
      <c r="AA1292" s="92">
        <v>0.43190000000000001</v>
      </c>
      <c r="AB1292" s="92">
        <v>1.3238000000000001</v>
      </c>
      <c r="AC1292" s="92">
        <v>3.1480000000000001</v>
      </c>
      <c r="AD1292" s="92">
        <v>6.4494999999999996</v>
      </c>
      <c r="AH1292" s="92">
        <v>0.50190000000000001</v>
      </c>
      <c r="AI1292" s="92">
        <v>1.4576</v>
      </c>
      <c r="AK1292" s="92">
        <v>0.55200000000000005</v>
      </c>
      <c r="AL1292" s="92">
        <v>1.5652999999999999</v>
      </c>
      <c r="AN1292" s="92">
        <v>0.48770000000000002</v>
      </c>
      <c r="AO1292" s="92">
        <v>1.4369000000000001</v>
      </c>
      <c r="AP1292" s="92">
        <v>3.3845000000000001</v>
      </c>
      <c r="AQ1292" s="92">
        <v>1.4488000000000001</v>
      </c>
      <c r="AR1292" s="92">
        <v>3.3841999999999999</v>
      </c>
      <c r="AX1292" s="92">
        <v>3.0821000000000001</v>
      </c>
      <c r="AY1292" s="92">
        <v>3.3506999999999998</v>
      </c>
      <c r="BA1292" s="92">
        <v>7.4745999999999997</v>
      </c>
    </row>
    <row r="1293" spans="1:53">
      <c r="A1293" s="92">
        <v>0.48820000000000002</v>
      </c>
      <c r="B1293" s="92">
        <v>1.4288000000000001</v>
      </c>
      <c r="D1293" s="92">
        <v>7.2202000000000002</v>
      </c>
      <c r="H1293" s="92">
        <v>0.55210000000000004</v>
      </c>
      <c r="I1293" s="92">
        <v>1.5526</v>
      </c>
      <c r="K1293" s="92">
        <v>1.0284</v>
      </c>
      <c r="L1293" s="92">
        <v>2.1139000000000001</v>
      </c>
      <c r="M1293" s="92">
        <v>4.3212000000000002</v>
      </c>
      <c r="N1293" s="92">
        <v>0.53110000000000002</v>
      </c>
      <c r="O1293" s="92">
        <v>1.5203</v>
      </c>
      <c r="Q1293" s="92">
        <v>1.548</v>
      </c>
      <c r="R1293" s="92">
        <v>3.5729000000000002</v>
      </c>
      <c r="AA1293" s="92">
        <v>0.43219999999999997</v>
      </c>
      <c r="AB1293" s="92">
        <v>1.3244</v>
      </c>
      <c r="AC1293" s="92">
        <v>3.1493000000000002</v>
      </c>
      <c r="AD1293" s="92">
        <v>6.4522000000000004</v>
      </c>
      <c r="AH1293" s="92">
        <v>0.50229999999999997</v>
      </c>
      <c r="AI1293" s="92">
        <v>1.4583999999999999</v>
      </c>
      <c r="AK1293" s="92">
        <v>0.55249999999999999</v>
      </c>
      <c r="AL1293" s="92">
        <v>1.5662</v>
      </c>
      <c r="AN1293" s="92">
        <v>0.48809999999999998</v>
      </c>
      <c r="AO1293" s="92">
        <v>1.4377</v>
      </c>
      <c r="AP1293" s="92">
        <v>3.3860999999999999</v>
      </c>
      <c r="AQ1293" s="92">
        <v>1.4495</v>
      </c>
      <c r="AR1293" s="92">
        <v>3.3856999999999999</v>
      </c>
      <c r="AX1293" s="92">
        <v>3.0836000000000001</v>
      </c>
      <c r="AY1293" s="92">
        <v>3.3525</v>
      </c>
      <c r="BA1293" s="92">
        <v>7.4783999999999997</v>
      </c>
    </row>
    <row r="1294" spans="1:53">
      <c r="A1294" s="92">
        <v>0.48859999999999998</v>
      </c>
      <c r="B1294" s="92">
        <v>1.4295</v>
      </c>
      <c r="D1294" s="92">
        <v>7.2232000000000003</v>
      </c>
      <c r="H1294" s="92">
        <v>0.55249999999999999</v>
      </c>
      <c r="I1294" s="92">
        <v>1.5533999999999999</v>
      </c>
      <c r="K1294" s="92">
        <v>1.0288999999999999</v>
      </c>
      <c r="L1294" s="92">
        <v>2.1147999999999998</v>
      </c>
      <c r="M1294" s="92">
        <v>4.3231000000000002</v>
      </c>
      <c r="N1294" s="92">
        <v>0.53149999999999997</v>
      </c>
      <c r="O1294" s="92">
        <v>1.5212000000000001</v>
      </c>
      <c r="Q1294" s="92">
        <v>1.5488</v>
      </c>
      <c r="R1294" s="92">
        <v>3.5745</v>
      </c>
      <c r="AA1294" s="92">
        <v>0.4325</v>
      </c>
      <c r="AB1294" s="92">
        <v>1.3250999999999999</v>
      </c>
      <c r="AC1294" s="92">
        <v>3.1507000000000001</v>
      </c>
      <c r="AD1294" s="92">
        <v>6.4550000000000001</v>
      </c>
      <c r="AH1294" s="92">
        <v>0.50260000000000005</v>
      </c>
      <c r="AI1294" s="92">
        <v>1.4592000000000001</v>
      </c>
      <c r="AK1294" s="92">
        <v>0.55289999999999995</v>
      </c>
      <c r="AL1294" s="92">
        <v>1.5670999999999999</v>
      </c>
      <c r="AN1294" s="92">
        <v>0.48849999999999999</v>
      </c>
      <c r="AO1294" s="92">
        <v>1.4384999999999999</v>
      </c>
      <c r="AP1294" s="92">
        <v>3.3875999999999999</v>
      </c>
      <c r="AQ1294" s="92">
        <v>1.4501999999999999</v>
      </c>
      <c r="AR1294" s="92">
        <v>3.3872</v>
      </c>
      <c r="AX1294" s="92">
        <v>3.0851000000000002</v>
      </c>
      <c r="AY1294" s="92">
        <v>3.3542000000000001</v>
      </c>
      <c r="BA1294" s="92">
        <v>7.4823000000000004</v>
      </c>
    </row>
    <row r="1295" spans="1:53">
      <c r="A1295" s="92">
        <v>0.4889</v>
      </c>
      <c r="B1295" s="92">
        <v>1.4302999999999999</v>
      </c>
      <c r="D1295" s="92">
        <v>7.2262000000000004</v>
      </c>
      <c r="H1295" s="92">
        <v>0.55289999999999995</v>
      </c>
      <c r="I1295" s="92">
        <v>1.5542</v>
      </c>
      <c r="K1295" s="92">
        <v>1.0294000000000001</v>
      </c>
      <c r="L1295" s="92">
        <v>2.1158000000000001</v>
      </c>
      <c r="M1295" s="92">
        <v>4.3250999999999999</v>
      </c>
      <c r="N1295" s="92">
        <v>0.53190000000000004</v>
      </c>
      <c r="O1295" s="92">
        <v>1.522</v>
      </c>
      <c r="Q1295" s="92">
        <v>1.5496000000000001</v>
      </c>
      <c r="R1295" s="92">
        <v>3.5760999999999998</v>
      </c>
      <c r="AA1295" s="92">
        <v>0.43280000000000002</v>
      </c>
      <c r="AB1295" s="92">
        <v>1.3258000000000001</v>
      </c>
      <c r="AC1295" s="92">
        <v>3.1520999999999999</v>
      </c>
      <c r="AD1295" s="92">
        <v>6.4577</v>
      </c>
      <c r="AH1295" s="92">
        <v>0.503</v>
      </c>
      <c r="AI1295" s="92">
        <v>1.46</v>
      </c>
      <c r="AK1295" s="92">
        <v>0.55330000000000001</v>
      </c>
      <c r="AL1295" s="92">
        <v>1.5679000000000001</v>
      </c>
      <c r="AN1295" s="92">
        <v>0.4889</v>
      </c>
      <c r="AO1295" s="92">
        <v>1.4393</v>
      </c>
      <c r="AP1295" s="92">
        <v>3.3892000000000002</v>
      </c>
      <c r="AQ1295" s="92">
        <v>1.4510000000000001</v>
      </c>
      <c r="AR1295" s="92">
        <v>3.3887999999999998</v>
      </c>
      <c r="AX1295" s="92">
        <v>3.0865999999999998</v>
      </c>
      <c r="AY1295" s="92">
        <v>3.3559000000000001</v>
      </c>
      <c r="BA1295" s="92">
        <v>7.4862000000000002</v>
      </c>
    </row>
    <row r="1296" spans="1:53">
      <c r="A1296" s="92">
        <v>0.48930000000000001</v>
      </c>
      <c r="B1296" s="92">
        <v>1.431</v>
      </c>
      <c r="D1296" s="92">
        <v>7.2293000000000003</v>
      </c>
      <c r="H1296" s="92">
        <v>0.55330000000000001</v>
      </c>
      <c r="I1296" s="92">
        <v>1.5549999999999999</v>
      </c>
      <c r="K1296" s="92">
        <v>1.0299</v>
      </c>
      <c r="L1296" s="92">
        <v>2.1168</v>
      </c>
      <c r="M1296" s="92">
        <v>4.327</v>
      </c>
      <c r="N1296" s="92">
        <v>0.5323</v>
      </c>
      <c r="O1296" s="92">
        <v>1.5227999999999999</v>
      </c>
      <c r="Q1296" s="92">
        <v>1.5504</v>
      </c>
      <c r="R1296" s="92">
        <v>3.5777000000000001</v>
      </c>
      <c r="AA1296" s="92">
        <v>0.43319999999999997</v>
      </c>
      <c r="AB1296" s="92">
        <v>1.3265</v>
      </c>
      <c r="AC1296" s="92">
        <v>3.1534</v>
      </c>
      <c r="AD1296" s="92">
        <v>6.4604999999999997</v>
      </c>
      <c r="AH1296" s="92">
        <v>0.50339999999999996</v>
      </c>
      <c r="AI1296" s="92">
        <v>1.4608000000000001</v>
      </c>
      <c r="AK1296" s="92">
        <v>0.55369999999999997</v>
      </c>
      <c r="AL1296" s="92">
        <v>1.5688</v>
      </c>
      <c r="AN1296" s="92">
        <v>0.48930000000000001</v>
      </c>
      <c r="AO1296" s="92">
        <v>1.4400999999999999</v>
      </c>
      <c r="AP1296" s="92">
        <v>3.3908</v>
      </c>
      <c r="AQ1296" s="92">
        <v>1.4517</v>
      </c>
      <c r="AR1296" s="92">
        <v>3.3902999999999999</v>
      </c>
      <c r="AX1296" s="92">
        <v>3.0880999999999998</v>
      </c>
      <c r="AY1296" s="92">
        <v>3.3576999999999999</v>
      </c>
      <c r="BA1296" s="92">
        <v>7.4901</v>
      </c>
    </row>
    <row r="1297" spans="1:53">
      <c r="A1297" s="92">
        <v>0.48970000000000002</v>
      </c>
      <c r="B1297" s="92">
        <v>1.4318</v>
      </c>
      <c r="D1297" s="92">
        <v>7.2323000000000004</v>
      </c>
      <c r="H1297" s="92">
        <v>0.55369999999999997</v>
      </c>
      <c r="I1297" s="92">
        <v>1.5559000000000001</v>
      </c>
      <c r="K1297" s="92">
        <v>1.0304</v>
      </c>
      <c r="L1297" s="92">
        <v>2.1177999999999999</v>
      </c>
      <c r="M1297" s="92">
        <v>4.3289</v>
      </c>
      <c r="N1297" s="92">
        <v>0.53269999999999995</v>
      </c>
      <c r="O1297" s="92">
        <v>1.5236000000000001</v>
      </c>
      <c r="Q1297" s="92">
        <v>1.5511999999999999</v>
      </c>
      <c r="R1297" s="92">
        <v>3.5792999999999999</v>
      </c>
      <c r="AA1297" s="92">
        <v>0.4335</v>
      </c>
      <c r="AB1297" s="92">
        <v>1.3271999999999999</v>
      </c>
      <c r="AC1297" s="92">
        <v>3.1547999999999998</v>
      </c>
      <c r="AD1297" s="92">
        <v>6.4631999999999996</v>
      </c>
      <c r="AH1297" s="92">
        <v>0.50380000000000003</v>
      </c>
      <c r="AI1297" s="92">
        <v>1.4616</v>
      </c>
      <c r="AK1297" s="92">
        <v>0.55420000000000003</v>
      </c>
      <c r="AL1297" s="92">
        <v>1.5697000000000001</v>
      </c>
      <c r="AN1297" s="92">
        <v>0.48970000000000002</v>
      </c>
      <c r="AO1297" s="92">
        <v>1.4409000000000001</v>
      </c>
      <c r="AP1297" s="92">
        <v>3.3923000000000001</v>
      </c>
      <c r="AQ1297" s="92">
        <v>1.4524999999999999</v>
      </c>
      <c r="AR1297" s="92">
        <v>3.3917999999999999</v>
      </c>
      <c r="AX1297" s="92">
        <v>3.0897000000000001</v>
      </c>
      <c r="AY1297" s="92">
        <v>3.3593999999999999</v>
      </c>
      <c r="BA1297" s="92">
        <v>7.4939999999999998</v>
      </c>
    </row>
    <row r="1298" spans="1:53">
      <c r="A1298" s="92">
        <v>0.49</v>
      </c>
      <c r="B1298" s="92">
        <v>1.4325000000000001</v>
      </c>
      <c r="D1298" s="92">
        <v>7.2352999999999996</v>
      </c>
      <c r="H1298" s="92">
        <v>0.55410000000000004</v>
      </c>
      <c r="I1298" s="92">
        <v>1.5567</v>
      </c>
      <c r="K1298" s="92">
        <v>1.0308999999999999</v>
      </c>
      <c r="L1298" s="92">
        <v>2.1187999999999998</v>
      </c>
      <c r="M1298" s="92">
        <v>4.3308</v>
      </c>
      <c r="N1298" s="92">
        <v>0.53310000000000002</v>
      </c>
      <c r="O1298" s="92">
        <v>1.5244</v>
      </c>
      <c r="Q1298" s="92">
        <v>1.552</v>
      </c>
      <c r="R1298" s="92">
        <v>3.5809000000000002</v>
      </c>
      <c r="AA1298" s="92">
        <v>0.43380000000000002</v>
      </c>
      <c r="AB1298" s="92">
        <v>1.3279000000000001</v>
      </c>
      <c r="AC1298" s="92">
        <v>3.1562000000000001</v>
      </c>
      <c r="AD1298" s="92">
        <v>6.4660000000000002</v>
      </c>
      <c r="AH1298" s="92">
        <v>0.50419999999999998</v>
      </c>
      <c r="AI1298" s="92">
        <v>1.4623999999999999</v>
      </c>
      <c r="AK1298" s="92">
        <v>0.55459999999999998</v>
      </c>
      <c r="AL1298" s="92">
        <v>1.5706</v>
      </c>
      <c r="AN1298" s="92">
        <v>0.49009999999999998</v>
      </c>
      <c r="AO1298" s="92">
        <v>1.4417</v>
      </c>
      <c r="AP1298" s="92">
        <v>3.3938999999999999</v>
      </c>
      <c r="AQ1298" s="92">
        <v>1.4532</v>
      </c>
      <c r="AR1298" s="92">
        <v>3.3933</v>
      </c>
      <c r="AX1298" s="92">
        <v>3.0912000000000002</v>
      </c>
      <c r="AY1298" s="92">
        <v>3.3612000000000002</v>
      </c>
      <c r="BA1298" s="92">
        <v>7.4978999999999996</v>
      </c>
    </row>
    <row r="1299" spans="1:53">
      <c r="A1299" s="92">
        <v>0.4904</v>
      </c>
      <c r="B1299" s="92">
        <v>1.4333</v>
      </c>
      <c r="D1299" s="92">
        <v>7.2384000000000004</v>
      </c>
      <c r="H1299" s="92">
        <v>0.55449999999999999</v>
      </c>
      <c r="I1299" s="92">
        <v>1.5576000000000001</v>
      </c>
      <c r="K1299" s="92">
        <v>1.0314000000000001</v>
      </c>
      <c r="L1299" s="92">
        <v>2.1196999999999999</v>
      </c>
      <c r="M1299" s="92">
        <v>4.3327999999999998</v>
      </c>
      <c r="N1299" s="92">
        <v>0.53349999999999997</v>
      </c>
      <c r="O1299" s="92">
        <v>1.5251999999999999</v>
      </c>
      <c r="Q1299" s="92">
        <v>1.5528</v>
      </c>
      <c r="R1299" s="92">
        <v>3.5825</v>
      </c>
      <c r="AA1299" s="92">
        <v>0.43419999999999997</v>
      </c>
      <c r="AB1299" s="92">
        <v>1.3286</v>
      </c>
      <c r="AC1299" s="92">
        <v>3.1576</v>
      </c>
      <c r="AD1299" s="92">
        <v>6.4687999999999999</v>
      </c>
      <c r="AH1299" s="92">
        <v>0.50449999999999995</v>
      </c>
      <c r="AI1299" s="92">
        <v>1.4632000000000001</v>
      </c>
      <c r="AK1299" s="92">
        <v>0.55500000000000005</v>
      </c>
      <c r="AL1299" s="92">
        <v>1.5714999999999999</v>
      </c>
      <c r="AN1299" s="92">
        <v>0.49049999999999999</v>
      </c>
      <c r="AO1299" s="92">
        <v>1.4424999999999999</v>
      </c>
      <c r="AP1299" s="92">
        <v>3.3955000000000002</v>
      </c>
      <c r="AQ1299" s="92">
        <v>1.454</v>
      </c>
      <c r="AR1299" s="92">
        <v>3.3948999999999998</v>
      </c>
      <c r="AX1299" s="92">
        <v>3.0926999999999998</v>
      </c>
      <c r="AY1299" s="92">
        <v>3.363</v>
      </c>
      <c r="BA1299" s="92">
        <v>7.5018000000000002</v>
      </c>
    </row>
    <row r="1300" spans="1:53">
      <c r="A1300" s="92">
        <v>0.49080000000000001</v>
      </c>
      <c r="B1300" s="92">
        <v>1.4339999999999999</v>
      </c>
      <c r="D1300" s="92">
        <v>7.2413999999999996</v>
      </c>
      <c r="H1300" s="92">
        <v>0.55489999999999995</v>
      </c>
      <c r="I1300" s="92">
        <v>1.5584</v>
      </c>
      <c r="K1300" s="92">
        <v>1.0318000000000001</v>
      </c>
      <c r="L1300" s="92">
        <v>2.1206999999999998</v>
      </c>
      <c r="M1300" s="92">
        <v>4.3346999999999998</v>
      </c>
      <c r="N1300" s="92">
        <v>0.53390000000000004</v>
      </c>
      <c r="O1300" s="92">
        <v>1.5261</v>
      </c>
      <c r="Q1300" s="92">
        <v>1.5536000000000001</v>
      </c>
      <c r="R1300" s="92">
        <v>3.5842000000000001</v>
      </c>
      <c r="AA1300" s="92">
        <v>0.4345</v>
      </c>
      <c r="AB1300" s="92">
        <v>1.3291999999999999</v>
      </c>
      <c r="AC1300" s="92">
        <v>3.1589999999999998</v>
      </c>
      <c r="AD1300" s="92">
        <v>6.4715999999999996</v>
      </c>
      <c r="AH1300" s="92">
        <v>0.50490000000000002</v>
      </c>
      <c r="AI1300" s="92">
        <v>1.464</v>
      </c>
      <c r="AK1300" s="92">
        <v>0.55549999999999999</v>
      </c>
      <c r="AL1300" s="92">
        <v>1.5723</v>
      </c>
      <c r="AN1300" s="92">
        <v>0.4909</v>
      </c>
      <c r="AO1300" s="92">
        <v>1.4433</v>
      </c>
      <c r="AP1300" s="92">
        <v>3.3971</v>
      </c>
      <c r="AQ1300" s="92">
        <v>1.4547000000000001</v>
      </c>
      <c r="AR1300" s="92">
        <v>3.3963999999999999</v>
      </c>
      <c r="AX1300" s="92">
        <v>3.0943000000000001</v>
      </c>
      <c r="AY1300" s="92">
        <v>3.3647</v>
      </c>
      <c r="BA1300" s="92">
        <v>7.5057999999999998</v>
      </c>
    </row>
    <row r="1301" spans="1:53">
      <c r="A1301" s="92">
        <v>0.49109999999999998</v>
      </c>
      <c r="B1301" s="92">
        <v>1.4348000000000001</v>
      </c>
      <c r="D1301" s="92">
        <v>7.2445000000000004</v>
      </c>
      <c r="H1301" s="92">
        <v>0.55530000000000002</v>
      </c>
      <c r="I1301" s="92">
        <v>1.5591999999999999</v>
      </c>
      <c r="K1301" s="92">
        <v>1.0323</v>
      </c>
      <c r="L1301" s="92">
        <v>2.1217000000000001</v>
      </c>
      <c r="M1301" s="92">
        <v>4.3365999999999998</v>
      </c>
      <c r="N1301" s="92">
        <v>0.53439999999999999</v>
      </c>
      <c r="O1301" s="92">
        <v>1.5268999999999999</v>
      </c>
      <c r="Q1301" s="92">
        <v>1.5544</v>
      </c>
      <c r="R1301" s="92">
        <v>3.5857999999999999</v>
      </c>
      <c r="AA1301" s="92">
        <v>0.43480000000000002</v>
      </c>
      <c r="AB1301" s="92">
        <v>1.3299000000000001</v>
      </c>
      <c r="AC1301" s="92">
        <v>3.1602999999999999</v>
      </c>
      <c r="AD1301" s="92">
        <v>6.4743000000000004</v>
      </c>
      <c r="AH1301" s="92">
        <v>0.50529999999999997</v>
      </c>
      <c r="AI1301" s="92">
        <v>1.4648000000000001</v>
      </c>
      <c r="AK1301" s="92">
        <v>0.55589999999999995</v>
      </c>
      <c r="AL1301" s="92">
        <v>1.5731999999999999</v>
      </c>
      <c r="AN1301" s="92">
        <v>0.49120000000000003</v>
      </c>
      <c r="AO1301" s="92">
        <v>1.4440999999999999</v>
      </c>
      <c r="AP1301" s="92">
        <v>3.3986999999999998</v>
      </c>
      <c r="AQ1301" s="92">
        <v>1.4555</v>
      </c>
      <c r="AR1301" s="92">
        <v>3.3980000000000001</v>
      </c>
      <c r="AX1301" s="92">
        <v>3.0958000000000001</v>
      </c>
      <c r="AY1301" s="92">
        <v>3.3664999999999998</v>
      </c>
      <c r="BA1301" s="92">
        <v>7.5096999999999996</v>
      </c>
    </row>
    <row r="1302" spans="1:53">
      <c r="A1302" s="92">
        <v>0.49149999999999999</v>
      </c>
      <c r="B1302" s="92">
        <v>1.4355</v>
      </c>
      <c r="D1302" s="92">
        <v>7.2476000000000003</v>
      </c>
      <c r="H1302" s="92">
        <v>0.55579999999999996</v>
      </c>
      <c r="I1302" s="92">
        <v>1.5601</v>
      </c>
      <c r="K1302" s="92">
        <v>1.0327999999999999</v>
      </c>
      <c r="L1302" s="92">
        <v>2.1227</v>
      </c>
      <c r="M1302" s="92">
        <v>4.3385999999999996</v>
      </c>
      <c r="N1302" s="92">
        <v>0.53480000000000005</v>
      </c>
      <c r="O1302" s="92">
        <v>1.5277000000000001</v>
      </c>
      <c r="Q1302" s="92">
        <v>1.5551999999999999</v>
      </c>
      <c r="R1302" s="92">
        <v>3.5874000000000001</v>
      </c>
      <c r="AA1302" s="92">
        <v>0.43519999999999998</v>
      </c>
      <c r="AB1302" s="92">
        <v>1.3306</v>
      </c>
      <c r="AC1302" s="92">
        <v>3.1617000000000002</v>
      </c>
      <c r="AD1302" s="92">
        <v>6.4771000000000001</v>
      </c>
      <c r="AH1302" s="92">
        <v>0.50570000000000004</v>
      </c>
      <c r="AI1302" s="92">
        <v>1.4656</v>
      </c>
      <c r="AK1302" s="92">
        <v>0.55630000000000002</v>
      </c>
      <c r="AL1302" s="92">
        <v>1.5741000000000001</v>
      </c>
      <c r="AN1302" s="92">
        <v>0.49159999999999998</v>
      </c>
      <c r="AO1302" s="92">
        <v>1.4449000000000001</v>
      </c>
      <c r="AP1302" s="92">
        <v>3.4003000000000001</v>
      </c>
      <c r="AQ1302" s="92">
        <v>1.4561999999999999</v>
      </c>
      <c r="AR1302" s="92">
        <v>3.3995000000000002</v>
      </c>
      <c r="AX1302" s="92">
        <v>3.0973999999999999</v>
      </c>
      <c r="AY1302" s="92">
        <v>3.3683000000000001</v>
      </c>
      <c r="BA1302" s="92">
        <v>7.5137</v>
      </c>
    </row>
    <row r="1303" spans="1:53">
      <c r="A1303" s="92">
        <v>0.4919</v>
      </c>
      <c r="B1303" s="92">
        <v>1.4362999999999999</v>
      </c>
      <c r="D1303" s="92">
        <v>7.2506000000000004</v>
      </c>
      <c r="H1303" s="92">
        <v>0.55620000000000003</v>
      </c>
      <c r="I1303" s="92">
        <v>1.5609</v>
      </c>
      <c r="K1303" s="92">
        <v>1.0333000000000001</v>
      </c>
      <c r="L1303" s="92">
        <v>2.1236999999999999</v>
      </c>
      <c r="M1303" s="92">
        <v>4.3404999999999996</v>
      </c>
      <c r="N1303" s="92">
        <v>0.53520000000000001</v>
      </c>
      <c r="O1303" s="92">
        <v>1.5285</v>
      </c>
      <c r="Q1303" s="92">
        <v>1.556</v>
      </c>
      <c r="R1303" s="92">
        <v>3.589</v>
      </c>
      <c r="AA1303" s="92">
        <v>0.4355</v>
      </c>
      <c r="AB1303" s="92">
        <v>1.3312999999999999</v>
      </c>
      <c r="AC1303" s="92">
        <v>3.1631</v>
      </c>
      <c r="AD1303" s="92">
        <v>6.4798999999999998</v>
      </c>
      <c r="AH1303" s="92">
        <v>0.50609999999999999</v>
      </c>
      <c r="AI1303" s="92">
        <v>1.4663999999999999</v>
      </c>
      <c r="AK1303" s="92">
        <v>0.55679999999999996</v>
      </c>
      <c r="AL1303" s="92">
        <v>1.575</v>
      </c>
      <c r="AN1303" s="92">
        <v>0.49199999999999999</v>
      </c>
      <c r="AO1303" s="92">
        <v>1.4457</v>
      </c>
      <c r="AP1303" s="92">
        <v>3.4018999999999999</v>
      </c>
      <c r="AQ1303" s="92">
        <v>1.4570000000000001</v>
      </c>
      <c r="AR1303" s="92">
        <v>3.4011</v>
      </c>
      <c r="AX1303" s="92">
        <v>3.0989</v>
      </c>
      <c r="AY1303" s="92">
        <v>3.37</v>
      </c>
      <c r="BA1303" s="92">
        <v>7.5175999999999998</v>
      </c>
    </row>
    <row r="1304" spans="1:53">
      <c r="A1304" s="92">
        <v>0.49220000000000003</v>
      </c>
      <c r="B1304" s="92">
        <v>1.4371</v>
      </c>
      <c r="D1304" s="92">
        <v>7.2537000000000003</v>
      </c>
      <c r="H1304" s="92">
        <v>0.55659999999999998</v>
      </c>
      <c r="I1304" s="92">
        <v>1.5618000000000001</v>
      </c>
      <c r="K1304" s="92">
        <v>1.0338000000000001</v>
      </c>
      <c r="L1304" s="92">
        <v>2.1246999999999998</v>
      </c>
      <c r="M1304" s="92">
        <v>4.3425000000000002</v>
      </c>
      <c r="N1304" s="92">
        <v>0.53559999999999997</v>
      </c>
      <c r="O1304" s="92">
        <v>1.5294000000000001</v>
      </c>
      <c r="Q1304" s="92">
        <v>1.5568</v>
      </c>
      <c r="R1304" s="92">
        <v>3.5907</v>
      </c>
      <c r="AA1304" s="92">
        <v>0.43590000000000001</v>
      </c>
      <c r="AB1304" s="92">
        <v>1.3320000000000001</v>
      </c>
      <c r="AC1304" s="92">
        <v>3.1644999999999999</v>
      </c>
      <c r="AD1304" s="92">
        <v>6.4828000000000001</v>
      </c>
      <c r="AH1304" s="92">
        <v>0.50649999999999995</v>
      </c>
      <c r="AI1304" s="92">
        <v>1.4672000000000001</v>
      </c>
      <c r="AK1304" s="92">
        <v>0.55720000000000003</v>
      </c>
      <c r="AL1304" s="92">
        <v>1.5759000000000001</v>
      </c>
      <c r="AN1304" s="92">
        <v>0.4924</v>
      </c>
      <c r="AO1304" s="92">
        <v>1.4464999999999999</v>
      </c>
      <c r="AP1304" s="92">
        <v>3.4035000000000002</v>
      </c>
      <c r="AQ1304" s="92">
        <v>1.4578</v>
      </c>
      <c r="AR1304" s="92">
        <v>3.4026000000000001</v>
      </c>
      <c r="AX1304" s="92">
        <v>3.1004999999999998</v>
      </c>
      <c r="AY1304" s="92">
        <v>3.3717999999999999</v>
      </c>
      <c r="BA1304" s="92">
        <v>7.5216000000000003</v>
      </c>
    </row>
    <row r="1305" spans="1:53">
      <c r="A1305" s="92">
        <v>0.49259999999999998</v>
      </c>
      <c r="B1305" s="92">
        <v>1.4378</v>
      </c>
      <c r="D1305" s="92">
        <v>7.2568000000000001</v>
      </c>
      <c r="H1305" s="92">
        <v>0.55700000000000005</v>
      </c>
      <c r="I1305" s="92">
        <v>1.5626</v>
      </c>
      <c r="K1305" s="92">
        <v>1.0343</v>
      </c>
      <c r="L1305" s="92">
        <v>2.1257000000000001</v>
      </c>
      <c r="M1305" s="92">
        <v>4.3445</v>
      </c>
      <c r="N1305" s="92">
        <v>0.53600000000000003</v>
      </c>
      <c r="O1305" s="92">
        <v>1.5302</v>
      </c>
      <c r="Q1305" s="92">
        <v>1.5577000000000001</v>
      </c>
      <c r="R1305" s="92">
        <v>3.5922999999999998</v>
      </c>
      <c r="AA1305" s="92">
        <v>0.43619999999999998</v>
      </c>
      <c r="AB1305" s="92">
        <v>1.3327</v>
      </c>
      <c r="AC1305" s="92">
        <v>3.1659000000000002</v>
      </c>
      <c r="AD1305" s="92">
        <v>6.4855999999999998</v>
      </c>
      <c r="AH1305" s="92">
        <v>0.50680000000000003</v>
      </c>
      <c r="AI1305" s="92">
        <v>1.4681</v>
      </c>
      <c r="AK1305" s="92">
        <v>0.55759999999999998</v>
      </c>
      <c r="AL1305" s="92">
        <v>1.5768</v>
      </c>
      <c r="AN1305" s="92">
        <v>0.49280000000000002</v>
      </c>
      <c r="AO1305" s="92">
        <v>1.4473</v>
      </c>
      <c r="AP1305" s="92">
        <v>3.4051</v>
      </c>
      <c r="AQ1305" s="92">
        <v>1.4584999999999999</v>
      </c>
      <c r="AR1305" s="92">
        <v>3.4041999999999999</v>
      </c>
      <c r="AX1305" s="92">
        <v>3.1021000000000001</v>
      </c>
      <c r="AY1305" s="92">
        <v>3.3736000000000002</v>
      </c>
      <c r="BA1305" s="92">
        <v>7.5255999999999998</v>
      </c>
    </row>
    <row r="1306" spans="1:53">
      <c r="A1306" s="92">
        <v>0.49299999999999999</v>
      </c>
      <c r="B1306" s="92">
        <v>1.4386000000000001</v>
      </c>
      <c r="D1306" s="92">
        <v>7.2599</v>
      </c>
      <c r="H1306" s="92">
        <v>0.55740000000000001</v>
      </c>
      <c r="I1306" s="92">
        <v>1.5634999999999999</v>
      </c>
      <c r="K1306" s="92">
        <v>1.0347999999999999</v>
      </c>
      <c r="L1306" s="92">
        <v>2.1267</v>
      </c>
      <c r="M1306" s="92">
        <v>4.3464</v>
      </c>
      <c r="N1306" s="92">
        <v>0.53639999999999999</v>
      </c>
      <c r="O1306" s="92">
        <v>1.5310999999999999</v>
      </c>
      <c r="Q1306" s="92">
        <v>1.5585</v>
      </c>
      <c r="R1306" s="92">
        <v>3.5939999999999999</v>
      </c>
      <c r="AA1306" s="92">
        <v>0.4365</v>
      </c>
      <c r="AB1306" s="92">
        <v>1.3333999999999999</v>
      </c>
      <c r="AC1306" s="92">
        <v>3.1673</v>
      </c>
      <c r="AD1306" s="92">
        <v>6.4884000000000004</v>
      </c>
      <c r="AH1306" s="92">
        <v>0.50719999999999998</v>
      </c>
      <c r="AI1306" s="92">
        <v>1.4689000000000001</v>
      </c>
      <c r="AK1306" s="92">
        <v>0.55810000000000004</v>
      </c>
      <c r="AL1306" s="92">
        <v>1.5777000000000001</v>
      </c>
      <c r="AN1306" s="92">
        <v>0.49320000000000003</v>
      </c>
      <c r="AO1306" s="92">
        <v>1.4481999999999999</v>
      </c>
      <c r="AP1306" s="92">
        <v>3.4066999999999998</v>
      </c>
      <c r="AQ1306" s="92">
        <v>1.4593</v>
      </c>
      <c r="AR1306" s="92">
        <v>3.4056999999999999</v>
      </c>
      <c r="AX1306" s="92">
        <v>3.1036000000000001</v>
      </c>
      <c r="AY1306" s="92">
        <v>3.3754</v>
      </c>
      <c r="BA1306" s="92">
        <v>7.5296000000000003</v>
      </c>
    </row>
    <row r="1307" spans="1:53">
      <c r="A1307" s="92">
        <v>0.49340000000000001</v>
      </c>
      <c r="B1307" s="92">
        <v>1.4394</v>
      </c>
      <c r="D1307" s="92">
        <v>7.2629999999999999</v>
      </c>
      <c r="H1307" s="92">
        <v>0.55779999999999996</v>
      </c>
      <c r="I1307" s="92">
        <v>1.5644</v>
      </c>
      <c r="K1307" s="92">
        <v>1.0353000000000001</v>
      </c>
      <c r="L1307" s="92">
        <v>2.1276999999999999</v>
      </c>
      <c r="M1307" s="92">
        <v>4.3483999999999998</v>
      </c>
      <c r="N1307" s="92">
        <v>0.53680000000000005</v>
      </c>
      <c r="O1307" s="92">
        <v>1.5319</v>
      </c>
      <c r="Q1307" s="92">
        <v>1.5592999999999999</v>
      </c>
      <c r="R1307" s="92">
        <v>3.5956000000000001</v>
      </c>
      <c r="AA1307" s="92">
        <v>0.43690000000000001</v>
      </c>
      <c r="AB1307" s="92">
        <v>1.3341000000000001</v>
      </c>
      <c r="AC1307" s="92">
        <v>3.1686999999999999</v>
      </c>
      <c r="AD1307" s="92">
        <v>6.4912000000000001</v>
      </c>
      <c r="AH1307" s="92">
        <v>0.50760000000000005</v>
      </c>
      <c r="AI1307" s="92">
        <v>1.4697</v>
      </c>
      <c r="AK1307" s="92">
        <v>0.5585</v>
      </c>
      <c r="AL1307" s="92">
        <v>1.5786</v>
      </c>
      <c r="AN1307" s="92">
        <v>0.49359999999999998</v>
      </c>
      <c r="AO1307" s="92">
        <v>1.4490000000000001</v>
      </c>
      <c r="AP1307" s="92">
        <v>3.4083000000000001</v>
      </c>
      <c r="AQ1307" s="92">
        <v>1.4601</v>
      </c>
      <c r="AR1307" s="92">
        <v>3.4073000000000002</v>
      </c>
      <c r="AX1307" s="92">
        <v>3.1052</v>
      </c>
      <c r="AY1307" s="92">
        <v>3.3772000000000002</v>
      </c>
      <c r="BA1307" s="92">
        <v>7.5335999999999999</v>
      </c>
    </row>
    <row r="1308" spans="1:53">
      <c r="A1308" s="92">
        <v>0.49370000000000003</v>
      </c>
      <c r="B1308" s="92">
        <v>1.4400999999999999</v>
      </c>
      <c r="D1308" s="92">
        <v>7.2660999999999998</v>
      </c>
      <c r="H1308" s="92">
        <v>0.55820000000000003</v>
      </c>
      <c r="I1308" s="92">
        <v>1.5651999999999999</v>
      </c>
      <c r="K1308" s="92">
        <v>1.0358000000000001</v>
      </c>
      <c r="L1308" s="92">
        <v>2.1286999999999998</v>
      </c>
      <c r="M1308" s="92">
        <v>4.3503999999999996</v>
      </c>
      <c r="N1308" s="92">
        <v>0.5373</v>
      </c>
      <c r="O1308" s="92">
        <v>1.5327</v>
      </c>
      <c r="Q1308" s="92">
        <v>1.5601</v>
      </c>
      <c r="R1308" s="92">
        <v>3.5972</v>
      </c>
      <c r="AA1308" s="92">
        <v>0.43719999999999998</v>
      </c>
      <c r="AB1308" s="92">
        <v>1.3349</v>
      </c>
      <c r="AC1308" s="92">
        <v>3.1701999999999999</v>
      </c>
      <c r="AD1308" s="92">
        <v>6.4941000000000004</v>
      </c>
      <c r="AH1308" s="92">
        <v>0.50800000000000001</v>
      </c>
      <c r="AI1308" s="92">
        <v>1.4704999999999999</v>
      </c>
      <c r="AK1308" s="92">
        <v>0.55889999999999995</v>
      </c>
      <c r="AL1308" s="92">
        <v>1.5794999999999999</v>
      </c>
      <c r="AN1308" s="92">
        <v>0.49399999999999999</v>
      </c>
      <c r="AO1308" s="92">
        <v>1.4498</v>
      </c>
      <c r="AP1308" s="92">
        <v>3.4098999999999999</v>
      </c>
      <c r="AQ1308" s="92">
        <v>1.4608000000000001</v>
      </c>
      <c r="AR1308" s="92">
        <v>3.4089</v>
      </c>
      <c r="AX1308" s="92">
        <v>3.1067999999999998</v>
      </c>
      <c r="AY1308" s="92">
        <v>3.379</v>
      </c>
      <c r="BA1308" s="92">
        <v>7.5376000000000003</v>
      </c>
    </row>
    <row r="1309" spans="1:53">
      <c r="A1309" s="92">
        <v>0.49409999999999998</v>
      </c>
      <c r="B1309" s="92">
        <v>1.4409000000000001</v>
      </c>
      <c r="D1309" s="92">
        <v>7.2693000000000003</v>
      </c>
      <c r="H1309" s="92">
        <v>0.55859999999999999</v>
      </c>
      <c r="I1309" s="92">
        <v>1.5661</v>
      </c>
      <c r="K1309" s="92">
        <v>1.0363</v>
      </c>
      <c r="L1309" s="92">
        <v>2.1297000000000001</v>
      </c>
      <c r="M1309" s="92">
        <v>4.3522999999999996</v>
      </c>
      <c r="N1309" s="92">
        <v>0.53769999999999996</v>
      </c>
      <c r="O1309" s="92">
        <v>1.5336000000000001</v>
      </c>
      <c r="Q1309" s="92">
        <v>1.5609</v>
      </c>
      <c r="R1309" s="92">
        <v>3.5989</v>
      </c>
      <c r="AA1309" s="92">
        <v>0.43759999999999999</v>
      </c>
      <c r="AB1309" s="92">
        <v>1.3355999999999999</v>
      </c>
      <c r="AC1309" s="92">
        <v>3.1716000000000002</v>
      </c>
      <c r="AD1309" s="92">
        <v>6.4969000000000001</v>
      </c>
      <c r="AH1309" s="92">
        <v>0.50839999999999996</v>
      </c>
      <c r="AI1309" s="92">
        <v>1.4713000000000001</v>
      </c>
      <c r="AK1309" s="92">
        <v>0.55940000000000001</v>
      </c>
      <c r="AL1309" s="92">
        <v>1.5804</v>
      </c>
      <c r="AN1309" s="92">
        <v>0.49440000000000001</v>
      </c>
      <c r="AO1309" s="92">
        <v>1.4505999999999999</v>
      </c>
      <c r="AP1309" s="92">
        <v>3.4115000000000002</v>
      </c>
      <c r="AQ1309" s="92">
        <v>1.4616</v>
      </c>
      <c r="AR1309" s="92">
        <v>3.4104000000000001</v>
      </c>
      <c r="AX1309" s="92">
        <v>3.1084000000000001</v>
      </c>
      <c r="AY1309" s="92">
        <v>3.3807999999999998</v>
      </c>
      <c r="BA1309" s="92">
        <v>7.5415999999999999</v>
      </c>
    </row>
    <row r="1310" spans="1:53">
      <c r="A1310" s="92">
        <v>0.4945</v>
      </c>
      <c r="B1310" s="92">
        <v>1.4417</v>
      </c>
      <c r="D1310" s="92">
        <v>7.2724000000000002</v>
      </c>
      <c r="H1310" s="92">
        <v>0.55910000000000004</v>
      </c>
      <c r="I1310" s="92">
        <v>1.5669</v>
      </c>
      <c r="K1310" s="92">
        <v>1.0367999999999999</v>
      </c>
      <c r="L1310" s="92">
        <v>2.1307</v>
      </c>
      <c r="M1310" s="92">
        <v>4.3543000000000003</v>
      </c>
      <c r="N1310" s="92">
        <v>0.53810000000000002</v>
      </c>
      <c r="O1310" s="92">
        <v>1.5344</v>
      </c>
      <c r="Q1310" s="92">
        <v>1.5618000000000001</v>
      </c>
      <c r="R1310" s="92">
        <v>4.0006000000000004</v>
      </c>
      <c r="AA1310" s="92">
        <v>0.43790000000000001</v>
      </c>
      <c r="AB1310" s="92">
        <v>1.3363</v>
      </c>
      <c r="AC1310" s="92">
        <v>3.173</v>
      </c>
      <c r="AD1310" s="92">
        <v>6.4997999999999996</v>
      </c>
      <c r="AH1310" s="92">
        <v>0.50880000000000003</v>
      </c>
      <c r="AI1310" s="92">
        <v>1.4722</v>
      </c>
      <c r="AK1310" s="92">
        <v>0.55979999999999996</v>
      </c>
      <c r="AL1310" s="92">
        <v>1.5812999999999999</v>
      </c>
      <c r="AN1310" s="92">
        <v>0.49480000000000002</v>
      </c>
      <c r="AO1310" s="92">
        <v>1.4515</v>
      </c>
      <c r="AP1310" s="92">
        <v>3.4131</v>
      </c>
      <c r="AQ1310" s="92">
        <v>1.4623999999999999</v>
      </c>
      <c r="AR1310" s="92">
        <v>3.4119999999999999</v>
      </c>
      <c r="AX1310" s="92">
        <v>3.1099000000000001</v>
      </c>
      <c r="AY1310" s="92">
        <v>3.3826000000000001</v>
      </c>
      <c r="BA1310" s="92">
        <v>7.5456000000000003</v>
      </c>
    </row>
    <row r="1311" spans="1:53">
      <c r="A1311" s="92">
        <v>0.49490000000000001</v>
      </c>
      <c r="B1311" s="92">
        <v>1.4423999999999999</v>
      </c>
      <c r="D1311" s="92">
        <v>7.2755000000000001</v>
      </c>
      <c r="H1311" s="92">
        <v>0.5595</v>
      </c>
      <c r="I1311" s="92">
        <v>1.5678000000000001</v>
      </c>
      <c r="K1311" s="92">
        <v>1.0373000000000001</v>
      </c>
      <c r="L1311" s="92">
        <v>2.1316999999999999</v>
      </c>
      <c r="M1311" s="92">
        <v>4.3563000000000001</v>
      </c>
      <c r="N1311" s="92">
        <v>0.53849999999999998</v>
      </c>
      <c r="O1311" s="92">
        <v>1.5353000000000001</v>
      </c>
      <c r="Q1311" s="92">
        <v>1.5626</v>
      </c>
      <c r="R1311" s="92">
        <v>4.0022000000000002</v>
      </c>
      <c r="AA1311" s="92">
        <v>0.43819999999999998</v>
      </c>
      <c r="AB1311" s="92">
        <v>1.337</v>
      </c>
      <c r="AC1311" s="92">
        <v>3.1743999999999999</v>
      </c>
      <c r="AD1311" s="92">
        <v>6.5026000000000002</v>
      </c>
      <c r="AH1311" s="92">
        <v>0.50919999999999999</v>
      </c>
      <c r="AI1311" s="92">
        <v>1.4730000000000001</v>
      </c>
      <c r="AK1311" s="92">
        <v>0.56030000000000002</v>
      </c>
      <c r="AL1311" s="92">
        <v>1.5822000000000001</v>
      </c>
      <c r="AN1311" s="92">
        <v>0.49519999999999997</v>
      </c>
      <c r="AO1311" s="92">
        <v>1.4522999999999999</v>
      </c>
      <c r="AP1311" s="92">
        <v>3.4148000000000001</v>
      </c>
      <c r="AQ1311" s="92">
        <v>1.4631000000000001</v>
      </c>
      <c r="AR1311" s="92">
        <v>3.4136000000000002</v>
      </c>
      <c r="AX1311" s="92">
        <v>3.1114999999999999</v>
      </c>
      <c r="AY1311" s="92">
        <v>3.3843999999999999</v>
      </c>
      <c r="BA1311" s="92">
        <v>7.5496999999999996</v>
      </c>
    </row>
    <row r="1312" spans="1:53">
      <c r="A1312" s="92">
        <v>0.49530000000000002</v>
      </c>
      <c r="B1312" s="92">
        <v>1.4432</v>
      </c>
      <c r="D1312" s="92">
        <v>7.2786999999999997</v>
      </c>
      <c r="H1312" s="92">
        <v>0.55989999999999995</v>
      </c>
      <c r="I1312" s="92">
        <v>1.5687</v>
      </c>
      <c r="K1312" s="92">
        <v>1.0378000000000001</v>
      </c>
      <c r="L1312" s="92">
        <v>2.1326999999999998</v>
      </c>
      <c r="M1312" s="92">
        <v>4.3582999999999998</v>
      </c>
      <c r="N1312" s="92">
        <v>0.53890000000000005</v>
      </c>
      <c r="O1312" s="92">
        <v>1.5361</v>
      </c>
      <c r="Q1312" s="92">
        <v>1.5633999999999999</v>
      </c>
      <c r="R1312" s="92">
        <v>4.0038999999999998</v>
      </c>
      <c r="AA1312" s="92">
        <v>0.43859999999999999</v>
      </c>
      <c r="AB1312" s="92">
        <v>1.3376999999999999</v>
      </c>
      <c r="AC1312" s="92">
        <v>3.1758000000000002</v>
      </c>
      <c r="AD1312" s="92">
        <v>6.5054999999999996</v>
      </c>
      <c r="AH1312" s="92">
        <v>0.50960000000000005</v>
      </c>
      <c r="AI1312" s="92">
        <v>1.4738</v>
      </c>
      <c r="AK1312" s="92">
        <v>0.56069999999999998</v>
      </c>
      <c r="AL1312" s="92">
        <v>1.5831</v>
      </c>
      <c r="AN1312" s="92">
        <v>0.49559999999999998</v>
      </c>
      <c r="AO1312" s="92">
        <v>1.4531000000000001</v>
      </c>
      <c r="AP1312" s="92">
        <v>3.4163999999999999</v>
      </c>
      <c r="AQ1312" s="92">
        <v>1.4639</v>
      </c>
      <c r="AR1312" s="92">
        <v>3.4152</v>
      </c>
      <c r="AX1312" s="92">
        <v>3.1131000000000002</v>
      </c>
      <c r="AY1312" s="92">
        <v>3.3862000000000001</v>
      </c>
      <c r="BA1312" s="92">
        <v>7.5537000000000001</v>
      </c>
    </row>
    <row r="1313" spans="1:53">
      <c r="A1313" s="92">
        <v>0.49559999999999998</v>
      </c>
      <c r="B1313" s="92">
        <v>1.444</v>
      </c>
      <c r="D1313" s="92">
        <v>7.2819000000000003</v>
      </c>
      <c r="H1313" s="92">
        <v>0.56030000000000002</v>
      </c>
      <c r="I1313" s="92">
        <v>1.5696000000000001</v>
      </c>
      <c r="K1313" s="92">
        <v>1.0383</v>
      </c>
      <c r="L1313" s="92">
        <v>2.1337999999999999</v>
      </c>
      <c r="M1313" s="92">
        <v>4.3602999999999996</v>
      </c>
      <c r="N1313" s="92">
        <v>0.53939999999999999</v>
      </c>
      <c r="O1313" s="92">
        <v>1.5369999999999999</v>
      </c>
      <c r="Q1313" s="92">
        <v>1.5643</v>
      </c>
      <c r="R1313" s="92">
        <v>4.0056000000000003</v>
      </c>
      <c r="AA1313" s="92">
        <v>0.43890000000000001</v>
      </c>
      <c r="AB1313" s="92">
        <v>1.3384</v>
      </c>
      <c r="AC1313" s="92">
        <v>3.1772999999999998</v>
      </c>
      <c r="AD1313" s="92">
        <v>6.5084</v>
      </c>
      <c r="AH1313" s="92">
        <v>0.51</v>
      </c>
      <c r="AI1313" s="92">
        <v>1.4745999999999999</v>
      </c>
      <c r="AK1313" s="92">
        <v>0.56120000000000003</v>
      </c>
      <c r="AL1313" s="92">
        <v>1.5840000000000001</v>
      </c>
      <c r="AN1313" s="92">
        <v>0.49609999999999999</v>
      </c>
      <c r="AO1313" s="92">
        <v>1.454</v>
      </c>
      <c r="AP1313" s="92">
        <v>3.4180999999999999</v>
      </c>
      <c r="AQ1313" s="92">
        <v>1.4646999999999999</v>
      </c>
      <c r="AR1313" s="92">
        <v>3.4167999999999998</v>
      </c>
      <c r="AX1313" s="92">
        <v>3.1147</v>
      </c>
      <c r="AY1313" s="92">
        <v>3.3881000000000001</v>
      </c>
      <c r="BA1313" s="92">
        <v>7.5578000000000003</v>
      </c>
    </row>
    <row r="1314" spans="1:53">
      <c r="A1314" s="92">
        <v>0.496</v>
      </c>
      <c r="B1314" s="92">
        <v>1.4448000000000001</v>
      </c>
      <c r="D1314" s="92">
        <v>7.2850000000000001</v>
      </c>
      <c r="H1314" s="92">
        <v>0.56069999999999998</v>
      </c>
      <c r="I1314" s="92">
        <v>1.5704</v>
      </c>
      <c r="K1314" s="92">
        <v>1.0387999999999999</v>
      </c>
      <c r="L1314" s="92">
        <v>2.1347999999999998</v>
      </c>
      <c r="M1314" s="92">
        <v>4.3623000000000003</v>
      </c>
      <c r="N1314" s="92">
        <v>0.53979999999999995</v>
      </c>
      <c r="O1314" s="92">
        <v>1.5378000000000001</v>
      </c>
      <c r="Q1314" s="92">
        <v>1.5650999999999999</v>
      </c>
      <c r="R1314" s="92">
        <v>4.0072000000000001</v>
      </c>
      <c r="AA1314" s="92">
        <v>0.43930000000000002</v>
      </c>
      <c r="AB1314" s="92">
        <v>1.3391</v>
      </c>
      <c r="AC1314" s="92">
        <v>3.1787000000000001</v>
      </c>
      <c r="AD1314" s="92">
        <v>6.5113000000000003</v>
      </c>
      <c r="AH1314" s="92">
        <v>0.51039999999999996</v>
      </c>
      <c r="AI1314" s="92">
        <v>1.4755</v>
      </c>
      <c r="AK1314" s="92">
        <v>0.56159999999999999</v>
      </c>
      <c r="AL1314" s="92">
        <v>1.5849</v>
      </c>
      <c r="AN1314" s="92">
        <v>0.4965</v>
      </c>
      <c r="AO1314" s="92">
        <v>1.4548000000000001</v>
      </c>
      <c r="AP1314" s="92">
        <v>3.4197000000000002</v>
      </c>
      <c r="AQ1314" s="92">
        <v>1.4655</v>
      </c>
      <c r="AR1314" s="92">
        <v>3.4184000000000001</v>
      </c>
      <c r="AX1314" s="92">
        <v>3.1162999999999998</v>
      </c>
      <c r="AY1314" s="92">
        <v>3.3898999999999999</v>
      </c>
      <c r="BA1314" s="92">
        <v>7.5618999999999996</v>
      </c>
    </row>
    <row r="1315" spans="1:53">
      <c r="A1315" s="92">
        <v>0.49640000000000001</v>
      </c>
      <c r="B1315" s="92">
        <v>1.4456</v>
      </c>
      <c r="D1315" s="92">
        <v>7.2881999999999998</v>
      </c>
      <c r="H1315" s="92">
        <v>0.56120000000000003</v>
      </c>
      <c r="I1315" s="92">
        <v>1.5712999999999999</v>
      </c>
      <c r="K1315" s="92">
        <v>1.0392999999999999</v>
      </c>
      <c r="L1315" s="92">
        <v>2.1358000000000001</v>
      </c>
      <c r="M1315" s="92">
        <v>4.3643000000000001</v>
      </c>
      <c r="N1315" s="92">
        <v>0.54020000000000001</v>
      </c>
      <c r="O1315" s="92">
        <v>1.5387</v>
      </c>
      <c r="Q1315" s="92">
        <v>1.5659000000000001</v>
      </c>
      <c r="R1315" s="92">
        <v>4.0088999999999997</v>
      </c>
      <c r="AA1315" s="92">
        <v>0.43959999999999999</v>
      </c>
      <c r="AB1315" s="92">
        <v>1.3398000000000001</v>
      </c>
      <c r="AC1315" s="92">
        <v>3.1800999999999999</v>
      </c>
      <c r="AD1315" s="92">
        <v>6.5141999999999998</v>
      </c>
      <c r="AH1315" s="92">
        <v>0.51080000000000003</v>
      </c>
      <c r="AI1315" s="92">
        <v>1.4762999999999999</v>
      </c>
      <c r="AK1315" s="92">
        <v>0.56200000000000006</v>
      </c>
      <c r="AL1315" s="92">
        <v>1.5858000000000001</v>
      </c>
      <c r="AN1315" s="92">
        <v>0.49690000000000001</v>
      </c>
      <c r="AO1315" s="92">
        <v>1.4556</v>
      </c>
      <c r="AP1315" s="92">
        <v>3.4213</v>
      </c>
      <c r="AQ1315" s="92">
        <v>1.4662999999999999</v>
      </c>
      <c r="AR1315" s="92">
        <v>3.42</v>
      </c>
      <c r="AX1315" s="92">
        <v>3.1179000000000001</v>
      </c>
      <c r="AY1315" s="92">
        <v>3.3917000000000002</v>
      </c>
      <c r="BA1315" s="92">
        <v>7.5659000000000001</v>
      </c>
    </row>
    <row r="1316" spans="1:53">
      <c r="A1316" s="92">
        <v>0.49680000000000002</v>
      </c>
      <c r="B1316" s="92">
        <v>1.4463999999999999</v>
      </c>
      <c r="D1316" s="92">
        <v>7.2914000000000003</v>
      </c>
      <c r="H1316" s="92">
        <v>0.56159999999999999</v>
      </c>
      <c r="I1316" s="92">
        <v>1.5722</v>
      </c>
      <c r="K1316" s="92">
        <v>1.0398000000000001</v>
      </c>
      <c r="L1316" s="92">
        <v>2.1368</v>
      </c>
      <c r="M1316" s="92">
        <v>4.3663999999999996</v>
      </c>
      <c r="N1316" s="92">
        <v>0.54059999999999997</v>
      </c>
      <c r="O1316" s="92">
        <v>1.5395000000000001</v>
      </c>
      <c r="Q1316" s="92">
        <v>1.5668</v>
      </c>
      <c r="R1316" s="92">
        <v>4.0106000000000002</v>
      </c>
      <c r="AA1316" s="92">
        <v>0.44</v>
      </c>
      <c r="AB1316" s="92">
        <v>1.3406</v>
      </c>
      <c r="AC1316" s="92">
        <v>3.1816</v>
      </c>
      <c r="AD1316" s="92">
        <v>6.5171000000000001</v>
      </c>
      <c r="AH1316" s="92">
        <v>0.51119999999999999</v>
      </c>
      <c r="AI1316" s="92">
        <v>1.4771000000000001</v>
      </c>
      <c r="AK1316" s="92">
        <v>0.5625</v>
      </c>
      <c r="AL1316" s="92">
        <v>1.5868</v>
      </c>
      <c r="AN1316" s="92">
        <v>0.49730000000000002</v>
      </c>
      <c r="AO1316" s="92">
        <v>1.4564999999999999</v>
      </c>
      <c r="AP1316" s="92">
        <v>3.423</v>
      </c>
      <c r="AQ1316" s="92">
        <v>1.4670000000000001</v>
      </c>
      <c r="AR1316" s="92">
        <v>3.4216000000000002</v>
      </c>
      <c r="AX1316" s="92">
        <v>3.1194999999999999</v>
      </c>
      <c r="AY1316" s="92">
        <v>3.3936000000000002</v>
      </c>
      <c r="BA1316" s="92">
        <v>7.57</v>
      </c>
    </row>
    <row r="1317" spans="1:53">
      <c r="A1317" s="92">
        <v>0.49719999999999998</v>
      </c>
      <c r="B1317" s="92">
        <v>1.4471000000000001</v>
      </c>
      <c r="D1317" s="92">
        <v>7.2946</v>
      </c>
      <c r="H1317" s="92">
        <v>0.56200000000000006</v>
      </c>
      <c r="I1317" s="92">
        <v>1.5730999999999999</v>
      </c>
      <c r="K1317" s="92">
        <v>1.0403</v>
      </c>
      <c r="L1317" s="92">
        <v>2.1379000000000001</v>
      </c>
      <c r="M1317" s="92">
        <v>4.3684000000000003</v>
      </c>
      <c r="N1317" s="92">
        <v>0.54110000000000003</v>
      </c>
      <c r="O1317" s="92">
        <v>1.5404</v>
      </c>
      <c r="Q1317" s="92">
        <v>1.5676000000000001</v>
      </c>
      <c r="R1317" s="92">
        <v>4.0122999999999998</v>
      </c>
      <c r="AA1317" s="92">
        <v>0.44030000000000002</v>
      </c>
      <c r="AB1317" s="92">
        <v>1.3412999999999999</v>
      </c>
      <c r="AC1317" s="92">
        <v>3.1829999999999998</v>
      </c>
      <c r="AD1317" s="92">
        <v>6.52</v>
      </c>
      <c r="AH1317" s="92">
        <v>0.51160000000000005</v>
      </c>
      <c r="AI1317" s="92">
        <v>1.478</v>
      </c>
      <c r="AK1317" s="92">
        <v>0.56289999999999996</v>
      </c>
      <c r="AL1317" s="92">
        <v>1.5876999999999999</v>
      </c>
      <c r="AN1317" s="92">
        <v>0.49769999999999998</v>
      </c>
      <c r="AO1317" s="92">
        <v>1.4573</v>
      </c>
      <c r="AP1317" s="92">
        <v>3.4247000000000001</v>
      </c>
      <c r="AQ1317" s="92">
        <v>1.4678</v>
      </c>
      <c r="AR1317" s="92">
        <v>3.4232</v>
      </c>
      <c r="AX1317" s="92">
        <v>3.1211000000000002</v>
      </c>
      <c r="AY1317" s="92">
        <v>3.3954</v>
      </c>
      <c r="BA1317" s="92">
        <v>7.5742000000000003</v>
      </c>
    </row>
    <row r="1318" spans="1:53">
      <c r="A1318" s="92">
        <v>0.49759999999999999</v>
      </c>
      <c r="B1318" s="92">
        <v>1.4479</v>
      </c>
      <c r="D1318" s="92">
        <v>7.2977999999999996</v>
      </c>
      <c r="H1318" s="92">
        <v>0.56240000000000001</v>
      </c>
      <c r="I1318" s="92">
        <v>1.5739000000000001</v>
      </c>
      <c r="K1318" s="92">
        <v>1.0408999999999999</v>
      </c>
      <c r="L1318" s="92">
        <v>2.1389</v>
      </c>
      <c r="M1318" s="92">
        <v>4.3704000000000001</v>
      </c>
      <c r="N1318" s="92">
        <v>0.54149999999999998</v>
      </c>
      <c r="O1318" s="92">
        <v>1.5412999999999999</v>
      </c>
      <c r="Q1318" s="92">
        <v>1.5685</v>
      </c>
      <c r="R1318" s="92">
        <v>4.0140000000000002</v>
      </c>
      <c r="AA1318" s="92">
        <v>0.44069999999999998</v>
      </c>
      <c r="AB1318" s="92">
        <v>1.3420000000000001</v>
      </c>
      <c r="AC1318" s="92">
        <v>3.1844999999999999</v>
      </c>
      <c r="AD1318" s="92">
        <v>6.5228999999999999</v>
      </c>
      <c r="AH1318" s="92">
        <v>0.51200000000000001</v>
      </c>
      <c r="AI1318" s="92">
        <v>1.4787999999999999</v>
      </c>
      <c r="AK1318" s="92">
        <v>0.56340000000000001</v>
      </c>
      <c r="AL1318" s="92">
        <v>1.5886</v>
      </c>
      <c r="AN1318" s="92">
        <v>0.49809999999999999</v>
      </c>
      <c r="AO1318" s="92">
        <v>1.4581999999999999</v>
      </c>
      <c r="AP1318" s="92">
        <v>3.4262999999999999</v>
      </c>
      <c r="AQ1318" s="92">
        <v>1.4685999999999999</v>
      </c>
      <c r="AR1318" s="92">
        <v>3.4247999999999998</v>
      </c>
      <c r="AX1318" s="92">
        <v>3.1227999999999998</v>
      </c>
      <c r="AY1318" s="92">
        <v>3.3972000000000002</v>
      </c>
      <c r="BA1318" s="92">
        <v>7.5782999999999996</v>
      </c>
    </row>
    <row r="1319" spans="1:53">
      <c r="A1319" s="92">
        <v>0.49790000000000001</v>
      </c>
      <c r="B1319" s="92">
        <v>1.4487000000000001</v>
      </c>
      <c r="D1319" s="92">
        <v>7.3010000000000002</v>
      </c>
      <c r="H1319" s="92">
        <v>0.56289999999999996</v>
      </c>
      <c r="I1319" s="92">
        <v>1.5748</v>
      </c>
      <c r="K1319" s="92">
        <v>1.0414000000000001</v>
      </c>
      <c r="L1319" s="92">
        <v>2.1398999999999999</v>
      </c>
      <c r="M1319" s="92">
        <v>4.3723999999999998</v>
      </c>
      <c r="N1319" s="92">
        <v>0.54190000000000005</v>
      </c>
      <c r="O1319" s="92">
        <v>1.5421</v>
      </c>
      <c r="Q1319" s="92">
        <v>1.5692999999999999</v>
      </c>
      <c r="R1319" s="92">
        <v>4.0156999999999998</v>
      </c>
      <c r="AA1319" s="92">
        <v>0.441</v>
      </c>
      <c r="AB1319" s="92">
        <v>1.3427</v>
      </c>
      <c r="AC1319" s="92">
        <v>3.1859000000000002</v>
      </c>
      <c r="AD1319" s="92">
        <v>6.5258000000000003</v>
      </c>
      <c r="AH1319" s="92">
        <v>0.51239999999999997</v>
      </c>
      <c r="AI1319" s="92">
        <v>1.4797</v>
      </c>
      <c r="AK1319" s="92">
        <v>0.56379999999999997</v>
      </c>
      <c r="AL1319" s="92">
        <v>1.5894999999999999</v>
      </c>
      <c r="AN1319" s="92">
        <v>0.4985</v>
      </c>
      <c r="AO1319" s="92">
        <v>1.4590000000000001</v>
      </c>
      <c r="AP1319" s="92">
        <v>3.4279999999999999</v>
      </c>
      <c r="AQ1319" s="92">
        <v>1.4694</v>
      </c>
      <c r="AR1319" s="92">
        <v>3.4264000000000001</v>
      </c>
      <c r="AX1319" s="92">
        <v>3.1244000000000001</v>
      </c>
      <c r="AY1319" s="92">
        <v>3.3990999999999998</v>
      </c>
      <c r="BA1319" s="92">
        <v>7.5823999999999998</v>
      </c>
    </row>
    <row r="1320" spans="1:53">
      <c r="A1320" s="92">
        <v>0.49830000000000002</v>
      </c>
      <c r="B1320" s="92">
        <v>1.4495</v>
      </c>
      <c r="D1320" s="92">
        <v>7.3041999999999998</v>
      </c>
      <c r="H1320" s="92">
        <v>0.56330000000000002</v>
      </c>
      <c r="I1320" s="92">
        <v>1.5757000000000001</v>
      </c>
      <c r="K1320" s="92">
        <v>1.0419</v>
      </c>
      <c r="L1320" s="92">
        <v>2.141</v>
      </c>
      <c r="M1320" s="92">
        <v>4.3745000000000003</v>
      </c>
      <c r="N1320" s="92">
        <v>0.54239999999999999</v>
      </c>
      <c r="O1320" s="92">
        <v>1.5429999999999999</v>
      </c>
      <c r="Q1320" s="92">
        <v>1.5701000000000001</v>
      </c>
      <c r="R1320" s="92">
        <v>4.0174000000000003</v>
      </c>
      <c r="AA1320" s="92">
        <v>0.44140000000000001</v>
      </c>
      <c r="AB1320" s="92">
        <v>1.3434999999999999</v>
      </c>
      <c r="AC1320" s="92">
        <v>3.1873999999999998</v>
      </c>
      <c r="AD1320" s="92">
        <v>6.5286999999999997</v>
      </c>
      <c r="AH1320" s="92">
        <v>0.51280000000000003</v>
      </c>
      <c r="AI1320" s="92">
        <v>1.4804999999999999</v>
      </c>
      <c r="AK1320" s="92">
        <v>0.56430000000000002</v>
      </c>
      <c r="AL1320" s="92">
        <v>1.5905</v>
      </c>
      <c r="AN1320" s="92">
        <v>0.49890000000000001</v>
      </c>
      <c r="AO1320" s="92">
        <v>1.4598</v>
      </c>
      <c r="AP1320" s="92">
        <v>3.4297</v>
      </c>
      <c r="AQ1320" s="92">
        <v>1.4702</v>
      </c>
      <c r="AR1320" s="92">
        <v>3.4279999999999999</v>
      </c>
      <c r="AX1320" s="92">
        <v>3.1259999999999999</v>
      </c>
      <c r="AY1320" s="92">
        <v>3.4009999999999998</v>
      </c>
      <c r="BA1320" s="92">
        <v>7.5865</v>
      </c>
    </row>
    <row r="1321" spans="1:53">
      <c r="A1321" s="92">
        <v>0.49869999999999998</v>
      </c>
      <c r="B1321" s="92">
        <v>1.4502999999999999</v>
      </c>
      <c r="D1321" s="92">
        <v>7.3074000000000003</v>
      </c>
      <c r="H1321" s="92">
        <v>0.56369999999999998</v>
      </c>
      <c r="I1321" s="92">
        <v>1.5766</v>
      </c>
      <c r="K1321" s="92">
        <v>1.0424</v>
      </c>
      <c r="L1321" s="92">
        <v>2.1419999999999999</v>
      </c>
      <c r="M1321" s="92">
        <v>4.3765000000000001</v>
      </c>
      <c r="N1321" s="92">
        <v>0.54279999999999995</v>
      </c>
      <c r="O1321" s="92">
        <v>1.5439000000000001</v>
      </c>
      <c r="Q1321" s="92">
        <v>1.571</v>
      </c>
      <c r="R1321" s="92">
        <v>4.0190999999999999</v>
      </c>
      <c r="AA1321" s="92">
        <v>0.44169999999999998</v>
      </c>
      <c r="AB1321" s="92">
        <v>1.3442000000000001</v>
      </c>
      <c r="AC1321" s="92">
        <v>3.1888000000000001</v>
      </c>
      <c r="AD1321" s="92">
        <v>6.5316999999999998</v>
      </c>
      <c r="AH1321" s="92">
        <v>0.51319999999999999</v>
      </c>
      <c r="AI1321" s="92">
        <v>1.4814000000000001</v>
      </c>
      <c r="AK1321" s="92">
        <v>0.56479999999999997</v>
      </c>
      <c r="AL1321" s="92">
        <v>1.5913999999999999</v>
      </c>
      <c r="AN1321" s="92">
        <v>0.49930000000000002</v>
      </c>
      <c r="AO1321" s="92">
        <v>1.4607000000000001</v>
      </c>
      <c r="AP1321" s="92">
        <v>3.4312999999999998</v>
      </c>
      <c r="AQ1321" s="92">
        <v>1.4710000000000001</v>
      </c>
      <c r="AR1321" s="92">
        <v>3.4296000000000002</v>
      </c>
      <c r="AX1321" s="92">
        <v>3.1276000000000002</v>
      </c>
      <c r="AY1321" s="92">
        <v>3.4028</v>
      </c>
      <c r="BA1321" s="92">
        <v>7.5907</v>
      </c>
    </row>
    <row r="1322" spans="1:53">
      <c r="A1322" s="92">
        <v>0.49909999999999999</v>
      </c>
      <c r="B1322" s="92">
        <v>1.4511000000000001</v>
      </c>
      <c r="D1322" s="92">
        <v>7.3106</v>
      </c>
      <c r="H1322" s="92">
        <v>0.56420000000000003</v>
      </c>
      <c r="I1322" s="92">
        <v>1.5774999999999999</v>
      </c>
      <c r="K1322" s="92">
        <v>1.0428999999999999</v>
      </c>
      <c r="L1322" s="92">
        <v>2.1429999999999998</v>
      </c>
      <c r="M1322" s="92">
        <v>4.3785999999999996</v>
      </c>
      <c r="N1322" s="92">
        <v>0.54320000000000002</v>
      </c>
      <c r="O1322" s="92">
        <v>1.5447</v>
      </c>
      <c r="Q1322" s="92">
        <v>1.5718000000000001</v>
      </c>
      <c r="R1322" s="92">
        <v>4.0208000000000004</v>
      </c>
      <c r="AA1322" s="92">
        <v>0.44209999999999999</v>
      </c>
      <c r="AB1322" s="92">
        <v>1.3449</v>
      </c>
      <c r="AC1322" s="92">
        <v>3.1903000000000001</v>
      </c>
      <c r="AD1322" s="92">
        <v>6.5346000000000002</v>
      </c>
      <c r="AH1322" s="92">
        <v>0.51359999999999995</v>
      </c>
      <c r="AI1322" s="92">
        <v>1.4822</v>
      </c>
      <c r="AK1322" s="92">
        <v>0.56520000000000004</v>
      </c>
      <c r="AL1322" s="92">
        <v>1.5923</v>
      </c>
      <c r="AN1322" s="92">
        <v>0.49980000000000002</v>
      </c>
      <c r="AO1322" s="92">
        <v>1.4616</v>
      </c>
      <c r="AP1322" s="92">
        <v>3.4329999999999998</v>
      </c>
      <c r="AQ1322" s="92">
        <v>1.4718</v>
      </c>
      <c r="AR1322" s="92">
        <v>3.4312999999999998</v>
      </c>
      <c r="AX1322" s="92">
        <v>3.1293000000000002</v>
      </c>
      <c r="AY1322" s="92">
        <v>3.4047000000000001</v>
      </c>
      <c r="BA1322" s="92">
        <v>7.5949</v>
      </c>
    </row>
    <row r="1323" spans="1:53">
      <c r="A1323" s="92">
        <v>0.4995</v>
      </c>
      <c r="B1323" s="92">
        <v>1.4519</v>
      </c>
      <c r="D1323" s="92">
        <v>7.3139000000000003</v>
      </c>
      <c r="H1323" s="92">
        <v>0.56459999999999999</v>
      </c>
      <c r="I1323" s="92">
        <v>1.5784</v>
      </c>
      <c r="K1323" s="92">
        <v>1.0434000000000001</v>
      </c>
      <c r="L1323" s="92">
        <v>2.1440999999999999</v>
      </c>
      <c r="M1323" s="92">
        <v>4.3806000000000003</v>
      </c>
      <c r="N1323" s="92">
        <v>0.54369999999999996</v>
      </c>
      <c r="O1323" s="92">
        <v>1.5456000000000001</v>
      </c>
      <c r="Q1323" s="92">
        <v>1.5727</v>
      </c>
      <c r="R1323" s="92">
        <v>4.0225</v>
      </c>
      <c r="AA1323" s="92">
        <v>0.44240000000000002</v>
      </c>
      <c r="AB1323" s="92">
        <v>1.3456999999999999</v>
      </c>
      <c r="AC1323" s="92">
        <v>3.1918000000000002</v>
      </c>
      <c r="AD1323" s="92">
        <v>6.5376000000000003</v>
      </c>
      <c r="AH1323" s="92">
        <v>0.51400000000000001</v>
      </c>
      <c r="AI1323" s="92">
        <v>1.4831000000000001</v>
      </c>
      <c r="AK1323" s="92">
        <v>0.56569999999999998</v>
      </c>
      <c r="AL1323" s="92">
        <v>1.5932999999999999</v>
      </c>
      <c r="AN1323" s="92">
        <v>0.50019999999999998</v>
      </c>
      <c r="AO1323" s="92">
        <v>1.4623999999999999</v>
      </c>
      <c r="AP1323" s="92">
        <v>3.4346999999999999</v>
      </c>
      <c r="AQ1323" s="92">
        <v>1.4725999999999999</v>
      </c>
      <c r="AR1323" s="92">
        <v>3.4329000000000001</v>
      </c>
      <c r="AX1323" s="92">
        <v>3.1309</v>
      </c>
      <c r="AY1323" s="92">
        <v>3.4066000000000001</v>
      </c>
      <c r="BA1323" s="92">
        <v>7.5990000000000002</v>
      </c>
    </row>
    <row r="1324" spans="1:53">
      <c r="A1324" s="92">
        <v>0.49990000000000001</v>
      </c>
      <c r="B1324" s="92">
        <v>1.4527000000000001</v>
      </c>
      <c r="D1324" s="92">
        <v>7.3170999999999999</v>
      </c>
      <c r="H1324" s="92">
        <v>0.56499999999999995</v>
      </c>
      <c r="I1324" s="92">
        <v>1.5792999999999999</v>
      </c>
      <c r="K1324" s="92">
        <v>1.044</v>
      </c>
      <c r="L1324" s="92">
        <v>2.1450999999999998</v>
      </c>
      <c r="M1324" s="92">
        <v>4.3826999999999998</v>
      </c>
      <c r="N1324" s="92">
        <v>0.54410000000000003</v>
      </c>
      <c r="O1324" s="92">
        <v>1.5465</v>
      </c>
      <c r="Q1324" s="92">
        <v>1.5736000000000001</v>
      </c>
      <c r="R1324" s="92">
        <v>4.0243000000000002</v>
      </c>
      <c r="AA1324" s="92">
        <v>0.44280000000000003</v>
      </c>
      <c r="AB1324" s="92">
        <v>1.3464</v>
      </c>
      <c r="AC1324" s="92">
        <v>3.1932999999999998</v>
      </c>
      <c r="AD1324" s="92">
        <v>6.5404999999999998</v>
      </c>
      <c r="AH1324" s="92">
        <v>0.51439999999999997</v>
      </c>
      <c r="AI1324" s="92">
        <v>1.4839</v>
      </c>
      <c r="AK1324" s="92">
        <v>0.56610000000000005</v>
      </c>
      <c r="AL1324" s="92">
        <v>1.5942000000000001</v>
      </c>
      <c r="AN1324" s="92">
        <v>0.50060000000000004</v>
      </c>
      <c r="AO1324" s="92">
        <v>1.4633</v>
      </c>
      <c r="AP1324" s="92">
        <v>3.4363999999999999</v>
      </c>
      <c r="AQ1324" s="92">
        <v>1.4734</v>
      </c>
      <c r="AR1324" s="92">
        <v>3.4344999999999999</v>
      </c>
      <c r="AX1324" s="92">
        <v>3.1324999999999998</v>
      </c>
      <c r="AY1324" s="92">
        <v>3.4083999999999999</v>
      </c>
      <c r="BA1324" s="92">
        <v>8.0031999999999996</v>
      </c>
    </row>
    <row r="1325" spans="1:53">
      <c r="A1325" s="92">
        <v>0.50029999999999997</v>
      </c>
      <c r="B1325" s="92">
        <v>1.4535</v>
      </c>
      <c r="D1325" s="92">
        <v>7.3204000000000002</v>
      </c>
      <c r="H1325" s="92">
        <v>0.5655</v>
      </c>
      <c r="I1325" s="92">
        <v>1.5802</v>
      </c>
      <c r="K1325" s="92">
        <v>1.0445</v>
      </c>
      <c r="L1325" s="92">
        <v>2.1461999999999999</v>
      </c>
      <c r="M1325" s="92">
        <v>4.3848000000000003</v>
      </c>
      <c r="N1325" s="92">
        <v>0.54449999999999998</v>
      </c>
      <c r="O1325" s="92">
        <v>1.5474000000000001</v>
      </c>
      <c r="Q1325" s="92">
        <v>1.5744</v>
      </c>
      <c r="R1325" s="92">
        <v>4.0259999999999998</v>
      </c>
      <c r="AA1325" s="92">
        <v>0.44309999999999999</v>
      </c>
      <c r="AB1325" s="92">
        <v>1.3472</v>
      </c>
      <c r="AC1325" s="92">
        <v>3.1947000000000001</v>
      </c>
      <c r="AD1325" s="92">
        <v>6.5434999999999999</v>
      </c>
      <c r="AH1325" s="92">
        <v>0.51480000000000004</v>
      </c>
      <c r="AI1325" s="92">
        <v>1.4847999999999999</v>
      </c>
      <c r="AK1325" s="92">
        <v>0.56659999999999999</v>
      </c>
      <c r="AL1325" s="92">
        <v>1.5951</v>
      </c>
      <c r="AN1325" s="92">
        <v>0.501</v>
      </c>
      <c r="AO1325" s="92">
        <v>1.4641</v>
      </c>
      <c r="AP1325" s="92">
        <v>3.4380999999999999</v>
      </c>
      <c r="AQ1325" s="92">
        <v>1.4742</v>
      </c>
      <c r="AR1325" s="92">
        <v>3.4361999999999999</v>
      </c>
      <c r="AX1325" s="92">
        <v>3.1341999999999999</v>
      </c>
      <c r="AY1325" s="92">
        <v>3.4102999999999999</v>
      </c>
      <c r="BA1325" s="92">
        <v>8.0074000000000005</v>
      </c>
    </row>
    <row r="1326" spans="1:53">
      <c r="A1326" s="92">
        <v>0.50070000000000003</v>
      </c>
      <c r="B1326" s="92">
        <v>1.4542999999999999</v>
      </c>
      <c r="D1326" s="92">
        <v>7.3236999999999997</v>
      </c>
      <c r="H1326" s="92">
        <v>0.56589999999999996</v>
      </c>
      <c r="I1326" s="92">
        <v>1.5810999999999999</v>
      </c>
      <c r="K1326" s="92">
        <v>1.0449999999999999</v>
      </c>
      <c r="L1326" s="92">
        <v>2.1472000000000002</v>
      </c>
      <c r="M1326" s="92">
        <v>4.3868</v>
      </c>
      <c r="N1326" s="92">
        <v>0.54500000000000004</v>
      </c>
      <c r="O1326" s="92">
        <v>1.5482</v>
      </c>
      <c r="Q1326" s="92">
        <v>1.5752999999999999</v>
      </c>
      <c r="R1326" s="92">
        <v>4.0277000000000003</v>
      </c>
      <c r="AA1326" s="92">
        <v>0.44350000000000001</v>
      </c>
      <c r="AB1326" s="92">
        <v>1.3479000000000001</v>
      </c>
      <c r="AC1326" s="92">
        <v>3.1962000000000002</v>
      </c>
      <c r="AD1326" s="92">
        <v>6.5465</v>
      </c>
      <c r="AH1326" s="92">
        <v>0.51519999999999999</v>
      </c>
      <c r="AI1326" s="92">
        <v>1.4857</v>
      </c>
      <c r="AK1326" s="92">
        <v>0.56710000000000005</v>
      </c>
      <c r="AL1326" s="92">
        <v>1.5961000000000001</v>
      </c>
      <c r="AN1326" s="92">
        <v>0.50139999999999996</v>
      </c>
      <c r="AO1326" s="92">
        <v>1.4650000000000001</v>
      </c>
      <c r="AP1326" s="92">
        <v>3.4398</v>
      </c>
      <c r="AQ1326" s="92">
        <v>1.4750000000000001</v>
      </c>
      <c r="AR1326" s="92">
        <v>3.4378000000000002</v>
      </c>
      <c r="AX1326" s="92">
        <v>3.1358000000000001</v>
      </c>
      <c r="AY1326" s="92">
        <v>3.4121999999999999</v>
      </c>
      <c r="BA1326" s="92">
        <v>8.0115999999999996</v>
      </c>
    </row>
    <row r="1327" spans="1:53">
      <c r="A1327" s="92">
        <v>0.50109999999999999</v>
      </c>
      <c r="B1327" s="92">
        <v>1.4552</v>
      </c>
      <c r="D1327" s="92">
        <v>7.327</v>
      </c>
      <c r="H1327" s="92">
        <v>0.56630000000000003</v>
      </c>
      <c r="I1327" s="92">
        <v>1.5820000000000001</v>
      </c>
      <c r="K1327" s="92">
        <v>1.0455000000000001</v>
      </c>
      <c r="L1327" s="92">
        <v>2.1482999999999999</v>
      </c>
      <c r="M1327" s="92">
        <v>4.3888999999999996</v>
      </c>
      <c r="N1327" s="92">
        <v>0.5454</v>
      </c>
      <c r="O1327" s="92">
        <v>1.5490999999999999</v>
      </c>
      <c r="Q1327" s="92">
        <v>1.5761000000000001</v>
      </c>
      <c r="R1327" s="92">
        <v>4.0294999999999996</v>
      </c>
      <c r="AA1327" s="92">
        <v>0.44390000000000002</v>
      </c>
      <c r="AB1327" s="92">
        <v>1.3486</v>
      </c>
      <c r="AC1327" s="92">
        <v>3.1977000000000002</v>
      </c>
      <c r="AD1327" s="92">
        <v>6.5495000000000001</v>
      </c>
      <c r="AH1327" s="92">
        <v>0.51559999999999995</v>
      </c>
      <c r="AI1327" s="92">
        <v>1.4864999999999999</v>
      </c>
      <c r="AK1327" s="92">
        <v>0.5675</v>
      </c>
      <c r="AL1327" s="92">
        <v>1.597</v>
      </c>
      <c r="AN1327" s="92">
        <v>0.50180000000000002</v>
      </c>
      <c r="AO1327" s="92">
        <v>1.4659</v>
      </c>
      <c r="AP1327" s="92">
        <v>3.4415</v>
      </c>
      <c r="AQ1327" s="92">
        <v>1.4758</v>
      </c>
      <c r="AR1327" s="92">
        <v>3.4394999999999998</v>
      </c>
      <c r="AX1327" s="92">
        <v>3.1375000000000002</v>
      </c>
      <c r="AY1327" s="92">
        <v>3.4140999999999999</v>
      </c>
      <c r="BA1327" s="92">
        <v>8.0159000000000002</v>
      </c>
    </row>
    <row r="1328" spans="1:53">
      <c r="A1328" s="92">
        <v>0.50149999999999995</v>
      </c>
      <c r="B1328" s="92">
        <v>1.456</v>
      </c>
      <c r="D1328" s="92">
        <v>7.3303000000000003</v>
      </c>
      <c r="H1328" s="92">
        <v>0.56679999999999997</v>
      </c>
      <c r="I1328" s="92">
        <v>1.5829</v>
      </c>
      <c r="K1328" s="92">
        <v>1.0461</v>
      </c>
      <c r="L1328" s="92">
        <v>2.1494</v>
      </c>
      <c r="M1328" s="92">
        <v>4.391</v>
      </c>
      <c r="N1328" s="92">
        <v>0.54590000000000005</v>
      </c>
      <c r="O1328" s="92">
        <v>1.55</v>
      </c>
      <c r="Q1328" s="92">
        <v>1.577</v>
      </c>
      <c r="R1328" s="92">
        <v>4.0312000000000001</v>
      </c>
      <c r="AA1328" s="92">
        <v>0.44419999999999998</v>
      </c>
      <c r="AB1328" s="92">
        <v>1.3493999999999999</v>
      </c>
      <c r="AC1328" s="92">
        <v>3.1991999999999998</v>
      </c>
      <c r="AD1328" s="92">
        <v>6.5525000000000002</v>
      </c>
      <c r="AH1328" s="92">
        <v>0.51600000000000001</v>
      </c>
      <c r="AI1328" s="92">
        <v>1.4874000000000001</v>
      </c>
      <c r="AK1328" s="92">
        <v>0.56799999999999995</v>
      </c>
      <c r="AL1328" s="92">
        <v>1.5980000000000001</v>
      </c>
      <c r="AN1328" s="92">
        <v>0.50229999999999997</v>
      </c>
      <c r="AO1328" s="92">
        <v>1.4666999999999999</v>
      </c>
      <c r="AP1328" s="92">
        <v>3.4432</v>
      </c>
      <c r="AQ1328" s="92">
        <v>1.4765999999999999</v>
      </c>
      <c r="AR1328" s="92">
        <v>3.4411</v>
      </c>
      <c r="AX1328" s="92">
        <v>3.1392000000000002</v>
      </c>
      <c r="AY1328" s="92">
        <v>3.4159999999999999</v>
      </c>
      <c r="BA1328" s="92">
        <v>8.0200999999999993</v>
      </c>
    </row>
    <row r="1329" spans="1:53">
      <c r="A1329" s="92">
        <v>0.50190000000000001</v>
      </c>
      <c r="B1329" s="92">
        <v>1.4568000000000001</v>
      </c>
      <c r="D1329" s="92">
        <v>7.3334999999999999</v>
      </c>
      <c r="H1329" s="92">
        <v>0.56720000000000004</v>
      </c>
      <c r="I1329" s="92">
        <v>1.5838000000000001</v>
      </c>
      <c r="K1329" s="92">
        <v>1.0466</v>
      </c>
      <c r="L1329" s="92">
        <v>2.1503999999999999</v>
      </c>
      <c r="M1329" s="92">
        <v>4.3930999999999996</v>
      </c>
      <c r="N1329" s="92">
        <v>0.54630000000000001</v>
      </c>
      <c r="O1329" s="92">
        <v>1.5508999999999999</v>
      </c>
      <c r="Q1329" s="92">
        <v>1.5779000000000001</v>
      </c>
      <c r="R1329" s="92">
        <v>4.0328999999999997</v>
      </c>
      <c r="AA1329" s="92">
        <v>0.4446</v>
      </c>
      <c r="AB1329" s="92">
        <v>1.3501000000000001</v>
      </c>
      <c r="AC1329" s="92">
        <v>3.2006999999999999</v>
      </c>
      <c r="AD1329" s="92">
        <v>6.5555000000000003</v>
      </c>
      <c r="AH1329" s="92">
        <v>0.51649999999999996</v>
      </c>
      <c r="AI1329" s="92">
        <v>1.4882</v>
      </c>
      <c r="AK1329" s="92">
        <v>0.56840000000000002</v>
      </c>
      <c r="AL1329" s="92">
        <v>1.5989</v>
      </c>
      <c r="AN1329" s="92">
        <v>0.50270000000000004</v>
      </c>
      <c r="AO1329" s="92">
        <v>1.4676</v>
      </c>
      <c r="AP1329" s="92">
        <v>3.4449000000000001</v>
      </c>
      <c r="AQ1329" s="92">
        <v>1.4774</v>
      </c>
      <c r="AR1329" s="92">
        <v>3.4428000000000001</v>
      </c>
      <c r="AX1329" s="92">
        <v>3.1408</v>
      </c>
      <c r="AY1329" s="92">
        <v>3.4178999999999999</v>
      </c>
      <c r="BA1329" s="92">
        <v>8.0243000000000002</v>
      </c>
    </row>
    <row r="1330" spans="1:53">
      <c r="A1330" s="92">
        <v>0.50229999999999997</v>
      </c>
      <c r="B1330" s="92">
        <v>1.4576</v>
      </c>
      <c r="D1330" s="92">
        <v>7.3369</v>
      </c>
      <c r="H1330" s="92">
        <v>0.56769999999999998</v>
      </c>
      <c r="I1330" s="92">
        <v>1.5847</v>
      </c>
      <c r="K1330" s="92">
        <v>1.0470999999999999</v>
      </c>
      <c r="L1330" s="92">
        <v>2.1515</v>
      </c>
      <c r="M1330" s="92">
        <v>4.3952</v>
      </c>
      <c r="N1330" s="92">
        <v>0.54669999999999996</v>
      </c>
      <c r="O1330" s="92">
        <v>1.5518000000000001</v>
      </c>
      <c r="Q1330" s="92">
        <v>1.5788</v>
      </c>
      <c r="R1330" s="92">
        <v>4.0347</v>
      </c>
      <c r="AA1330" s="92">
        <v>0.44490000000000002</v>
      </c>
      <c r="AB1330" s="92">
        <v>1.3509</v>
      </c>
      <c r="AC1330" s="92">
        <v>3.2021999999999999</v>
      </c>
      <c r="AD1330" s="92">
        <v>6.5585000000000004</v>
      </c>
      <c r="AH1330" s="92">
        <v>0.51690000000000003</v>
      </c>
      <c r="AI1330" s="92">
        <v>1.4891000000000001</v>
      </c>
      <c r="AK1330" s="92">
        <v>0.56889999999999996</v>
      </c>
      <c r="AL1330" s="92">
        <v>1.5999000000000001</v>
      </c>
      <c r="AN1330" s="92">
        <v>0.50309999999999999</v>
      </c>
      <c r="AO1330" s="92">
        <v>1.4684999999999999</v>
      </c>
      <c r="AP1330" s="92">
        <v>3.4466000000000001</v>
      </c>
      <c r="AQ1330" s="92">
        <v>1.4782999999999999</v>
      </c>
      <c r="AR1330" s="92">
        <v>3.4445000000000001</v>
      </c>
      <c r="AX1330" s="92">
        <v>3.1425000000000001</v>
      </c>
      <c r="AY1330" s="92">
        <v>3.4198</v>
      </c>
      <c r="BA1330" s="92">
        <v>8.0286000000000008</v>
      </c>
    </row>
    <row r="1331" spans="1:53">
      <c r="A1331" s="92">
        <v>0.50270000000000004</v>
      </c>
      <c r="B1331" s="92">
        <v>1.4583999999999999</v>
      </c>
      <c r="D1331" s="92">
        <v>7.3402000000000003</v>
      </c>
      <c r="H1331" s="92">
        <v>0.56810000000000005</v>
      </c>
      <c r="I1331" s="92">
        <v>1.5855999999999999</v>
      </c>
      <c r="K1331" s="92">
        <v>1.0476000000000001</v>
      </c>
      <c r="L1331" s="92">
        <v>2.1526000000000001</v>
      </c>
      <c r="M1331" s="92">
        <v>4.3973000000000004</v>
      </c>
      <c r="N1331" s="92">
        <v>0.54720000000000002</v>
      </c>
      <c r="O1331" s="92">
        <v>1.5527</v>
      </c>
      <c r="Q1331" s="92">
        <v>1.5795999999999999</v>
      </c>
      <c r="R1331" s="92">
        <v>4.0364000000000004</v>
      </c>
      <c r="AA1331" s="92">
        <v>0.44529999999999997</v>
      </c>
      <c r="AB1331" s="92">
        <v>1.3515999999999999</v>
      </c>
      <c r="AC1331" s="92">
        <v>3.2037</v>
      </c>
      <c r="AD1331" s="92">
        <v>6.5614999999999997</v>
      </c>
      <c r="AH1331" s="92">
        <v>0.51729999999999998</v>
      </c>
      <c r="AI1331" s="92">
        <v>1.49</v>
      </c>
      <c r="AK1331" s="92">
        <v>0.56940000000000002</v>
      </c>
      <c r="AL1331" s="92">
        <v>2.0009000000000001</v>
      </c>
      <c r="AN1331" s="92">
        <v>0.50349999999999995</v>
      </c>
      <c r="AO1331" s="92">
        <v>1.4693000000000001</v>
      </c>
      <c r="AP1331" s="92">
        <v>3.4483000000000001</v>
      </c>
      <c r="AQ1331" s="92">
        <v>1.4791000000000001</v>
      </c>
      <c r="AR1331" s="92">
        <v>3.4460999999999999</v>
      </c>
      <c r="AX1331" s="92">
        <v>3.1442000000000001</v>
      </c>
      <c r="AY1331" s="92">
        <v>3.4217</v>
      </c>
      <c r="BA1331" s="92">
        <v>8.0328999999999997</v>
      </c>
    </row>
    <row r="1332" spans="1:53">
      <c r="A1332" s="92">
        <v>0.50309999999999999</v>
      </c>
      <c r="B1332" s="92">
        <v>1.4592000000000001</v>
      </c>
      <c r="D1332" s="92">
        <v>7.3434999999999997</v>
      </c>
      <c r="H1332" s="92">
        <v>0.56850000000000001</v>
      </c>
      <c r="I1332" s="92">
        <v>1.5866</v>
      </c>
      <c r="K1332" s="92">
        <v>1.0482</v>
      </c>
      <c r="L1332" s="92">
        <v>2.1536</v>
      </c>
      <c r="M1332" s="92">
        <v>4.3994</v>
      </c>
      <c r="N1332" s="92">
        <v>0.54759999999999998</v>
      </c>
      <c r="O1332" s="92">
        <v>1.5536000000000001</v>
      </c>
      <c r="Q1332" s="92">
        <v>1.5805</v>
      </c>
      <c r="R1332" s="92">
        <v>4.0381999999999998</v>
      </c>
      <c r="AA1332" s="92">
        <v>0.44569999999999999</v>
      </c>
      <c r="AB1332" s="92">
        <v>1.3524</v>
      </c>
      <c r="AC1332" s="92">
        <v>3.2052</v>
      </c>
      <c r="AD1332" s="92">
        <v>6.5646000000000004</v>
      </c>
      <c r="AH1332" s="92">
        <v>0.51770000000000005</v>
      </c>
      <c r="AI1332" s="92">
        <v>1.4908999999999999</v>
      </c>
      <c r="AK1332" s="92">
        <v>0.56979999999999997</v>
      </c>
      <c r="AL1332" s="92">
        <v>2.0017999999999998</v>
      </c>
      <c r="AN1332" s="92">
        <v>0.504</v>
      </c>
      <c r="AO1332" s="92">
        <v>1.4702</v>
      </c>
      <c r="AP1332" s="92">
        <v>3.4500999999999999</v>
      </c>
      <c r="AQ1332" s="92">
        <v>1.4799</v>
      </c>
      <c r="AR1332" s="92">
        <v>3.4478</v>
      </c>
      <c r="AX1332" s="92">
        <v>3.1459000000000001</v>
      </c>
      <c r="AY1332" s="92">
        <v>3.4237000000000002</v>
      </c>
      <c r="BA1332" s="92">
        <v>8.0371000000000006</v>
      </c>
    </row>
    <row r="1333" spans="1:53">
      <c r="A1333" s="92">
        <v>0.50349999999999995</v>
      </c>
      <c r="B1333" s="92">
        <v>1.4601</v>
      </c>
      <c r="D1333" s="92">
        <v>7.3468</v>
      </c>
      <c r="H1333" s="92">
        <v>0.56899999999999995</v>
      </c>
      <c r="I1333" s="92">
        <v>1.5874999999999999</v>
      </c>
      <c r="K1333" s="92">
        <v>1.0487</v>
      </c>
      <c r="L1333" s="92">
        <v>2.1547000000000001</v>
      </c>
      <c r="M1333" s="92">
        <v>4.4015000000000004</v>
      </c>
      <c r="N1333" s="92">
        <v>0.54810000000000003</v>
      </c>
      <c r="O1333" s="92">
        <v>1.5545</v>
      </c>
      <c r="Q1333" s="92">
        <v>1.5813999999999999</v>
      </c>
      <c r="R1333" s="92">
        <v>4.04</v>
      </c>
      <c r="AA1333" s="92">
        <v>0.44600000000000001</v>
      </c>
      <c r="AB1333" s="92">
        <v>1.3531</v>
      </c>
      <c r="AC1333" s="92">
        <v>3.2067000000000001</v>
      </c>
      <c r="AD1333" s="92">
        <v>6.5675999999999997</v>
      </c>
      <c r="AH1333" s="92">
        <v>0.5181</v>
      </c>
      <c r="AI1333" s="92">
        <v>1.4917</v>
      </c>
      <c r="AK1333" s="92">
        <v>0.57030000000000003</v>
      </c>
      <c r="AL1333" s="92">
        <v>2.0028000000000001</v>
      </c>
      <c r="AN1333" s="92">
        <v>0.50439999999999996</v>
      </c>
      <c r="AO1333" s="92">
        <v>1.4711000000000001</v>
      </c>
      <c r="AP1333" s="92">
        <v>3.4518</v>
      </c>
      <c r="AQ1333" s="92">
        <v>1.4806999999999999</v>
      </c>
      <c r="AR1333" s="92">
        <v>3.4495</v>
      </c>
      <c r="AX1333" s="92">
        <v>3.1475</v>
      </c>
      <c r="AY1333" s="92">
        <v>3.4256000000000002</v>
      </c>
      <c r="BA1333" s="92">
        <v>8.0413999999999994</v>
      </c>
    </row>
    <row r="1334" spans="1:53">
      <c r="A1334" s="92">
        <v>0.50390000000000001</v>
      </c>
      <c r="B1334" s="92">
        <v>1.4609000000000001</v>
      </c>
      <c r="D1334" s="92">
        <v>7.3502000000000001</v>
      </c>
      <c r="H1334" s="92">
        <v>0.56940000000000002</v>
      </c>
      <c r="I1334" s="92">
        <v>1.5884</v>
      </c>
      <c r="K1334" s="92">
        <v>1.0491999999999999</v>
      </c>
      <c r="L1334" s="92">
        <v>2.1558000000000002</v>
      </c>
      <c r="M1334" s="92">
        <v>4.4036999999999997</v>
      </c>
      <c r="N1334" s="92">
        <v>0.54849999999999999</v>
      </c>
      <c r="O1334" s="92">
        <v>1.5553999999999999</v>
      </c>
      <c r="Q1334" s="92">
        <v>1.5823</v>
      </c>
      <c r="R1334" s="92">
        <v>4.0418000000000003</v>
      </c>
      <c r="AA1334" s="92">
        <v>0.44640000000000002</v>
      </c>
      <c r="AB1334" s="92">
        <v>1.3539000000000001</v>
      </c>
      <c r="AC1334" s="92">
        <v>3.2082000000000002</v>
      </c>
      <c r="AD1334" s="92">
        <v>6.5705999999999998</v>
      </c>
      <c r="AH1334" s="92">
        <v>0.51849999999999996</v>
      </c>
      <c r="AI1334" s="92">
        <v>1.4925999999999999</v>
      </c>
      <c r="AK1334" s="92">
        <v>0.57079999999999997</v>
      </c>
      <c r="AL1334" s="92">
        <v>2.0036999999999998</v>
      </c>
      <c r="AN1334" s="92">
        <v>0.50480000000000003</v>
      </c>
      <c r="AO1334" s="92">
        <v>1.472</v>
      </c>
      <c r="AP1334" s="92">
        <v>3.4535</v>
      </c>
      <c r="AQ1334" s="92">
        <v>1.4815</v>
      </c>
      <c r="AR1334" s="92">
        <v>3.4512</v>
      </c>
      <c r="AX1334" s="92">
        <v>3.1492</v>
      </c>
      <c r="AY1334" s="92">
        <v>3.4275000000000002</v>
      </c>
      <c r="BA1334" s="92">
        <v>8.0457999999999998</v>
      </c>
    </row>
    <row r="1335" spans="1:53">
      <c r="A1335" s="92">
        <v>0.50429999999999997</v>
      </c>
      <c r="B1335" s="92">
        <v>1.4617</v>
      </c>
      <c r="D1335" s="92">
        <v>7.3535000000000004</v>
      </c>
      <c r="H1335" s="92">
        <v>0.56989999999999996</v>
      </c>
      <c r="I1335" s="92">
        <v>1.5892999999999999</v>
      </c>
      <c r="K1335" s="92">
        <v>1.0498000000000001</v>
      </c>
      <c r="L1335" s="92">
        <v>2.1568999999999998</v>
      </c>
      <c r="M1335" s="92">
        <v>4.4058000000000002</v>
      </c>
      <c r="N1335" s="92">
        <v>0.54900000000000004</v>
      </c>
      <c r="O1335" s="92">
        <v>1.5563</v>
      </c>
      <c r="Q1335" s="92">
        <v>1.5831999999999999</v>
      </c>
      <c r="R1335" s="92">
        <v>4.0434999999999999</v>
      </c>
      <c r="AA1335" s="92">
        <v>0.44679999999999997</v>
      </c>
      <c r="AB1335" s="92">
        <v>1.3547</v>
      </c>
      <c r="AC1335" s="92">
        <v>3.2097000000000002</v>
      </c>
      <c r="AD1335" s="92">
        <v>6.5736999999999997</v>
      </c>
      <c r="AH1335" s="92">
        <v>0.51900000000000002</v>
      </c>
      <c r="AI1335" s="92">
        <v>1.4935</v>
      </c>
      <c r="AK1335" s="92">
        <v>0.57130000000000003</v>
      </c>
      <c r="AL1335" s="92">
        <v>2.0047000000000001</v>
      </c>
      <c r="AN1335" s="92">
        <v>0.50529999999999997</v>
      </c>
      <c r="AO1335" s="92">
        <v>1.4729000000000001</v>
      </c>
      <c r="AP1335" s="92">
        <v>3.4552999999999998</v>
      </c>
      <c r="AQ1335" s="92">
        <v>1.4823999999999999</v>
      </c>
      <c r="AR1335" s="92">
        <v>3.4529000000000001</v>
      </c>
      <c r="AX1335" s="92">
        <v>3.1509</v>
      </c>
      <c r="AY1335" s="92">
        <v>3.4295</v>
      </c>
      <c r="BA1335" s="92">
        <v>8.0501000000000005</v>
      </c>
    </row>
    <row r="1336" spans="1:53">
      <c r="A1336" s="92">
        <v>0.50470000000000004</v>
      </c>
      <c r="B1336" s="92">
        <v>1.4625999999999999</v>
      </c>
      <c r="D1336" s="92">
        <v>7.3569000000000004</v>
      </c>
      <c r="H1336" s="92">
        <v>0.57030000000000003</v>
      </c>
      <c r="I1336" s="92">
        <v>1.5903</v>
      </c>
      <c r="K1336" s="92">
        <v>1.0503</v>
      </c>
      <c r="L1336" s="92">
        <v>2.1579999999999999</v>
      </c>
      <c r="M1336" s="92">
        <v>4.4078999999999997</v>
      </c>
      <c r="N1336" s="92">
        <v>0.5494</v>
      </c>
      <c r="O1336" s="92">
        <v>1.5571999999999999</v>
      </c>
      <c r="Q1336" s="92">
        <v>1.5840000000000001</v>
      </c>
      <c r="R1336" s="92">
        <v>4.0453000000000001</v>
      </c>
      <c r="AA1336" s="92">
        <v>0.4471</v>
      </c>
      <c r="AB1336" s="92">
        <v>1.3553999999999999</v>
      </c>
      <c r="AC1336" s="92">
        <v>3.2113</v>
      </c>
      <c r="AD1336" s="92">
        <v>6.5768000000000004</v>
      </c>
      <c r="AH1336" s="92">
        <v>0.51939999999999997</v>
      </c>
      <c r="AI1336" s="92">
        <v>1.4944</v>
      </c>
      <c r="AK1336" s="92">
        <v>0.57169999999999999</v>
      </c>
      <c r="AL1336" s="92">
        <v>2.0057</v>
      </c>
      <c r="AN1336" s="92">
        <v>0.50570000000000004</v>
      </c>
      <c r="AO1336" s="92">
        <v>1.4738</v>
      </c>
      <c r="AP1336" s="92">
        <v>3.4569999999999999</v>
      </c>
      <c r="AQ1336" s="92">
        <v>1.4832000000000001</v>
      </c>
      <c r="AR1336" s="92">
        <v>3.4546000000000001</v>
      </c>
      <c r="AX1336" s="92">
        <v>3.1526000000000001</v>
      </c>
      <c r="AY1336" s="92">
        <v>3.4314</v>
      </c>
      <c r="BA1336" s="92">
        <v>8.0543999999999993</v>
      </c>
    </row>
    <row r="1337" spans="1:53">
      <c r="A1337" s="92">
        <v>0.50509999999999999</v>
      </c>
      <c r="B1337" s="92">
        <v>1.4634</v>
      </c>
      <c r="D1337" s="92">
        <v>7.3602999999999996</v>
      </c>
      <c r="H1337" s="92">
        <v>0.57079999999999997</v>
      </c>
      <c r="I1337" s="92">
        <v>1.5911999999999999</v>
      </c>
      <c r="K1337" s="92">
        <v>1.0508999999999999</v>
      </c>
      <c r="L1337" s="92">
        <v>2.1589999999999998</v>
      </c>
      <c r="M1337" s="92">
        <v>4.4100999999999999</v>
      </c>
      <c r="N1337" s="92">
        <v>0.54990000000000006</v>
      </c>
      <c r="O1337" s="92">
        <v>1.5581</v>
      </c>
      <c r="Q1337" s="92">
        <v>1.5849</v>
      </c>
      <c r="R1337" s="92">
        <v>4.0471000000000004</v>
      </c>
      <c r="AA1337" s="92">
        <v>0.44750000000000001</v>
      </c>
      <c r="AB1337" s="92">
        <v>1.3562000000000001</v>
      </c>
      <c r="AC1337" s="92">
        <v>3.2128000000000001</v>
      </c>
      <c r="AD1337" s="92">
        <v>6.5797999999999996</v>
      </c>
      <c r="AH1337" s="92">
        <v>0.51980000000000004</v>
      </c>
      <c r="AI1337" s="92">
        <v>1.4953000000000001</v>
      </c>
      <c r="AK1337" s="92">
        <v>0.57220000000000004</v>
      </c>
      <c r="AL1337" s="92">
        <v>2.0066999999999999</v>
      </c>
      <c r="AN1337" s="92">
        <v>0.50609999999999999</v>
      </c>
      <c r="AO1337" s="92">
        <v>1.4745999999999999</v>
      </c>
      <c r="AP1337" s="92">
        <v>3.4588000000000001</v>
      </c>
      <c r="AQ1337" s="92">
        <v>1.484</v>
      </c>
      <c r="AR1337" s="92">
        <v>3.4563000000000001</v>
      </c>
      <c r="AX1337" s="92">
        <v>3.1543000000000001</v>
      </c>
      <c r="AY1337" s="92">
        <v>3.4333999999999998</v>
      </c>
      <c r="BA1337" s="92">
        <v>8.0587999999999997</v>
      </c>
    </row>
    <row r="1338" spans="1:53">
      <c r="A1338" s="92">
        <v>0.50549999999999995</v>
      </c>
      <c r="B1338" s="92">
        <v>1.4641999999999999</v>
      </c>
      <c r="D1338" s="92">
        <v>7.3636999999999997</v>
      </c>
      <c r="H1338" s="92">
        <v>0.57120000000000004</v>
      </c>
      <c r="I1338" s="92">
        <v>1.5921000000000001</v>
      </c>
      <c r="K1338" s="92">
        <v>1.0513999999999999</v>
      </c>
      <c r="L1338" s="92">
        <v>2.1600999999999999</v>
      </c>
      <c r="M1338" s="92">
        <v>4.4122000000000003</v>
      </c>
      <c r="N1338" s="92">
        <v>0.55030000000000001</v>
      </c>
      <c r="O1338" s="92">
        <v>1.5589999999999999</v>
      </c>
      <c r="Q1338" s="92">
        <v>1.5858000000000001</v>
      </c>
      <c r="R1338" s="92">
        <v>4.0488999999999997</v>
      </c>
      <c r="AA1338" s="92">
        <v>0.44790000000000002</v>
      </c>
      <c r="AB1338" s="92">
        <v>1.357</v>
      </c>
      <c r="AC1338" s="92">
        <v>3.2143000000000002</v>
      </c>
      <c r="AD1338" s="92">
        <v>6.5829000000000004</v>
      </c>
      <c r="AH1338" s="92">
        <v>0.5202</v>
      </c>
      <c r="AI1338" s="92">
        <v>1.4962</v>
      </c>
      <c r="AK1338" s="92">
        <v>0.57269999999999999</v>
      </c>
      <c r="AL1338" s="92">
        <v>2.0076000000000001</v>
      </c>
      <c r="AN1338" s="92">
        <v>0.50660000000000005</v>
      </c>
      <c r="AO1338" s="92">
        <v>1.4755</v>
      </c>
      <c r="AP1338" s="92">
        <v>3.4605000000000001</v>
      </c>
      <c r="AQ1338" s="92">
        <v>1.4849000000000001</v>
      </c>
      <c r="AR1338" s="92">
        <v>3.4580000000000002</v>
      </c>
      <c r="AX1338" s="92">
        <v>3.1560999999999999</v>
      </c>
      <c r="AY1338" s="92">
        <v>3.4352999999999998</v>
      </c>
      <c r="BA1338" s="92">
        <v>8.0631000000000004</v>
      </c>
    </row>
    <row r="1339" spans="1:53">
      <c r="A1339" s="92">
        <v>0.50590000000000002</v>
      </c>
      <c r="B1339" s="92">
        <v>1.4651000000000001</v>
      </c>
      <c r="D1339" s="92">
        <v>7.3670999999999998</v>
      </c>
      <c r="H1339" s="92">
        <v>0.57169999999999999</v>
      </c>
      <c r="I1339" s="92">
        <v>1.5931</v>
      </c>
      <c r="K1339" s="92">
        <v>1.052</v>
      </c>
      <c r="L1339" s="92">
        <v>2.1612</v>
      </c>
      <c r="M1339" s="92">
        <v>4.4143999999999997</v>
      </c>
      <c r="N1339" s="92">
        <v>0.55079999999999996</v>
      </c>
      <c r="O1339" s="92">
        <v>1.5599000000000001</v>
      </c>
      <c r="Q1339" s="92">
        <v>1.5867</v>
      </c>
      <c r="R1339" s="92">
        <v>4.0507</v>
      </c>
      <c r="AA1339" s="92">
        <v>0.44829999999999998</v>
      </c>
      <c r="AB1339" s="92">
        <v>1.3576999999999999</v>
      </c>
      <c r="AC1339" s="92">
        <v>3.2159</v>
      </c>
      <c r="AD1339" s="92">
        <v>6.5860000000000003</v>
      </c>
      <c r="AH1339" s="92">
        <v>0.52070000000000005</v>
      </c>
      <c r="AI1339" s="92">
        <v>1.4971000000000001</v>
      </c>
      <c r="AK1339" s="92">
        <v>0.57320000000000004</v>
      </c>
      <c r="AL1339" s="92">
        <v>2.0085999999999999</v>
      </c>
      <c r="AN1339" s="92">
        <v>0.50700000000000001</v>
      </c>
      <c r="AO1339" s="92">
        <v>1.4763999999999999</v>
      </c>
      <c r="AP1339" s="92">
        <v>3.4622999999999999</v>
      </c>
      <c r="AQ1339" s="92">
        <v>1.4857</v>
      </c>
      <c r="AR1339" s="92">
        <v>3.4597000000000002</v>
      </c>
      <c r="AX1339" s="92">
        <v>3.1577999999999999</v>
      </c>
      <c r="AY1339" s="92">
        <v>3.4373</v>
      </c>
      <c r="BA1339" s="92">
        <v>8.0675000000000008</v>
      </c>
    </row>
    <row r="1340" spans="1:53">
      <c r="A1340" s="92">
        <v>0.50629999999999997</v>
      </c>
      <c r="B1340" s="92">
        <v>1.4659</v>
      </c>
      <c r="D1340" s="92">
        <v>7.3704999999999998</v>
      </c>
      <c r="H1340" s="92">
        <v>0.57210000000000005</v>
      </c>
      <c r="I1340" s="92">
        <v>1.5940000000000001</v>
      </c>
      <c r="K1340" s="92">
        <v>1.0525</v>
      </c>
      <c r="L1340" s="92">
        <v>2.1623000000000001</v>
      </c>
      <c r="M1340" s="92">
        <v>4.4165000000000001</v>
      </c>
      <c r="N1340" s="92">
        <v>0.55130000000000001</v>
      </c>
      <c r="O1340" s="92">
        <v>1.5609</v>
      </c>
      <c r="Q1340" s="92">
        <v>1.5875999999999999</v>
      </c>
      <c r="R1340" s="92">
        <v>4.0525000000000002</v>
      </c>
      <c r="AA1340" s="92">
        <v>0.4486</v>
      </c>
      <c r="AB1340" s="92">
        <v>1.3585</v>
      </c>
      <c r="AC1340" s="92">
        <v>3.2174</v>
      </c>
      <c r="AD1340" s="92">
        <v>6.5891000000000002</v>
      </c>
      <c r="AH1340" s="92">
        <v>0.52110000000000001</v>
      </c>
      <c r="AI1340" s="92">
        <v>1.498</v>
      </c>
      <c r="AK1340" s="92">
        <v>0.5736</v>
      </c>
      <c r="AL1340" s="92">
        <v>2.0095999999999998</v>
      </c>
      <c r="AN1340" s="92">
        <v>0.50739999999999996</v>
      </c>
      <c r="AO1340" s="92">
        <v>1.4773000000000001</v>
      </c>
      <c r="AP1340" s="92">
        <v>3.4641000000000002</v>
      </c>
      <c r="AQ1340" s="92">
        <v>1.4864999999999999</v>
      </c>
      <c r="AR1340" s="92">
        <v>3.4613999999999998</v>
      </c>
      <c r="AX1340" s="92">
        <v>3.1595</v>
      </c>
      <c r="AY1340" s="92">
        <v>3.4392</v>
      </c>
      <c r="BA1340" s="92">
        <v>8.0718999999999994</v>
      </c>
    </row>
    <row r="1341" spans="1:53">
      <c r="A1341" s="92">
        <v>0.50670000000000004</v>
      </c>
      <c r="B1341" s="92">
        <v>1.4668000000000001</v>
      </c>
      <c r="D1341" s="92">
        <v>7.3738999999999999</v>
      </c>
      <c r="H1341" s="92">
        <v>0.5726</v>
      </c>
      <c r="I1341" s="92">
        <v>1.5949</v>
      </c>
      <c r="K1341" s="92">
        <v>1.0529999999999999</v>
      </c>
      <c r="L1341" s="92">
        <v>2.1634000000000002</v>
      </c>
      <c r="M1341" s="92">
        <v>4.4187000000000003</v>
      </c>
      <c r="N1341" s="92">
        <v>0.55169999999999997</v>
      </c>
      <c r="O1341" s="92">
        <v>1.5618000000000001</v>
      </c>
      <c r="Q1341" s="92">
        <v>1.5885</v>
      </c>
      <c r="R1341" s="92">
        <v>4.0542999999999996</v>
      </c>
      <c r="AA1341" s="92">
        <v>0.44900000000000001</v>
      </c>
      <c r="AB1341" s="92">
        <v>1.3593</v>
      </c>
      <c r="AC1341" s="92">
        <v>3.2189999999999999</v>
      </c>
      <c r="AD1341" s="92">
        <v>6.5922999999999998</v>
      </c>
      <c r="AH1341" s="92">
        <v>0.52149999999999996</v>
      </c>
      <c r="AI1341" s="92">
        <v>1.4988999999999999</v>
      </c>
      <c r="AK1341" s="92">
        <v>0.57410000000000005</v>
      </c>
      <c r="AL1341" s="92">
        <v>2.0106000000000002</v>
      </c>
      <c r="AN1341" s="92">
        <v>0.50790000000000002</v>
      </c>
      <c r="AO1341" s="92">
        <v>1.4782</v>
      </c>
      <c r="AP1341" s="92">
        <v>3.4658000000000002</v>
      </c>
      <c r="AQ1341" s="92">
        <v>1.4874000000000001</v>
      </c>
      <c r="AR1341" s="92">
        <v>3.4630999999999998</v>
      </c>
      <c r="AX1341" s="92">
        <v>3.1612</v>
      </c>
      <c r="AY1341" s="92">
        <v>3.4411999999999998</v>
      </c>
      <c r="BA1341" s="92">
        <v>8.0762999999999998</v>
      </c>
    </row>
    <row r="1342" spans="1:53">
      <c r="A1342" s="92">
        <v>0.5071</v>
      </c>
      <c r="B1342" s="92">
        <v>1.4676</v>
      </c>
      <c r="D1342" s="92">
        <v>7.3773</v>
      </c>
      <c r="H1342" s="92">
        <v>0.57310000000000005</v>
      </c>
      <c r="I1342" s="92">
        <v>1.5959000000000001</v>
      </c>
      <c r="K1342" s="92">
        <v>1.0536000000000001</v>
      </c>
      <c r="L1342" s="92">
        <v>2.1644999999999999</v>
      </c>
      <c r="M1342" s="92">
        <v>4.4208999999999996</v>
      </c>
      <c r="N1342" s="92">
        <v>0.55220000000000002</v>
      </c>
      <c r="O1342" s="92">
        <v>1.5627</v>
      </c>
      <c r="Q1342" s="92">
        <v>1.5893999999999999</v>
      </c>
      <c r="R1342" s="92">
        <v>4.0560999999999998</v>
      </c>
      <c r="AA1342" s="92">
        <v>0.44940000000000002</v>
      </c>
      <c r="AB1342" s="92">
        <v>1.3601000000000001</v>
      </c>
      <c r="AC1342" s="92">
        <v>3.2204999999999999</v>
      </c>
      <c r="AD1342" s="92">
        <v>6.5953999999999997</v>
      </c>
      <c r="AH1342" s="92">
        <v>0.52190000000000003</v>
      </c>
      <c r="AI1342" s="92">
        <v>1.4998</v>
      </c>
      <c r="AK1342" s="92">
        <v>0.5746</v>
      </c>
      <c r="AL1342" s="92">
        <v>2.0116000000000001</v>
      </c>
      <c r="AN1342" s="92">
        <v>0.50829999999999997</v>
      </c>
      <c r="AO1342" s="92">
        <v>1.4791000000000001</v>
      </c>
      <c r="AP1342" s="92">
        <v>3.4676</v>
      </c>
      <c r="AQ1342" s="92">
        <v>1.4882</v>
      </c>
      <c r="AR1342" s="92">
        <v>3.4647999999999999</v>
      </c>
      <c r="AX1342" s="92">
        <v>3.1629999999999998</v>
      </c>
      <c r="AY1342" s="92">
        <v>3.4432</v>
      </c>
      <c r="BA1342" s="92">
        <v>8.0807000000000002</v>
      </c>
    </row>
    <row r="1343" spans="1:53">
      <c r="A1343" s="92">
        <v>0.50760000000000005</v>
      </c>
      <c r="B1343" s="92">
        <v>1.4683999999999999</v>
      </c>
      <c r="D1343" s="92">
        <v>7.3807999999999998</v>
      </c>
      <c r="H1343" s="92">
        <v>0.57350000000000001</v>
      </c>
      <c r="I1343" s="92">
        <v>1.5968</v>
      </c>
      <c r="K1343" s="92">
        <v>1.0541</v>
      </c>
      <c r="L1343" s="92">
        <v>2.1656</v>
      </c>
      <c r="M1343" s="92">
        <v>4.4230999999999998</v>
      </c>
      <c r="N1343" s="92">
        <v>0.55259999999999998</v>
      </c>
      <c r="O1343" s="92">
        <v>1.5636000000000001</v>
      </c>
      <c r="Q1343" s="92">
        <v>1.5903</v>
      </c>
      <c r="R1343" s="92">
        <v>4.0579000000000001</v>
      </c>
      <c r="AA1343" s="92">
        <v>0.44979999999999998</v>
      </c>
      <c r="AB1343" s="92">
        <v>1.3608</v>
      </c>
      <c r="AC1343" s="92">
        <v>3.2221000000000002</v>
      </c>
      <c r="AD1343" s="92">
        <v>6.5984999999999996</v>
      </c>
      <c r="AH1343" s="92">
        <v>0.52239999999999998</v>
      </c>
      <c r="AI1343" s="92">
        <v>1.5006999999999999</v>
      </c>
      <c r="AK1343" s="92">
        <v>0.57509999999999994</v>
      </c>
      <c r="AL1343" s="92">
        <v>2.0125999999999999</v>
      </c>
      <c r="AN1343" s="92">
        <v>0.50880000000000003</v>
      </c>
      <c r="AO1343" s="92">
        <v>1.4801</v>
      </c>
      <c r="AP1343" s="92">
        <v>3.4693999999999998</v>
      </c>
      <c r="AQ1343" s="92">
        <v>1.4891000000000001</v>
      </c>
      <c r="AR1343" s="92">
        <v>3.4666000000000001</v>
      </c>
      <c r="AX1343" s="92">
        <v>3.1646999999999998</v>
      </c>
      <c r="AY1343" s="92">
        <v>3.4451999999999998</v>
      </c>
      <c r="BA1343" s="92">
        <v>8.0851000000000006</v>
      </c>
    </row>
    <row r="1344" spans="1:53">
      <c r="A1344" s="92">
        <v>0.50800000000000001</v>
      </c>
      <c r="B1344" s="92">
        <v>1.4693000000000001</v>
      </c>
      <c r="D1344" s="92">
        <v>7.3841999999999999</v>
      </c>
      <c r="H1344" s="92">
        <v>0.57399999999999995</v>
      </c>
      <c r="I1344" s="92">
        <v>1.5978000000000001</v>
      </c>
      <c r="K1344" s="92">
        <v>1.0547</v>
      </c>
      <c r="L1344" s="92">
        <v>2.1667999999999998</v>
      </c>
      <c r="M1344" s="92">
        <v>4.4252000000000002</v>
      </c>
      <c r="N1344" s="92">
        <v>0.55310000000000004</v>
      </c>
      <c r="O1344" s="92">
        <v>1.5646</v>
      </c>
      <c r="Q1344" s="92">
        <v>1.5911999999999999</v>
      </c>
      <c r="R1344" s="92">
        <v>4.0598000000000001</v>
      </c>
      <c r="AA1344" s="92">
        <v>0.4501</v>
      </c>
      <c r="AB1344" s="92">
        <v>1.3615999999999999</v>
      </c>
      <c r="AC1344" s="92">
        <v>3.2235999999999998</v>
      </c>
      <c r="AD1344" s="92">
        <v>7.0016999999999996</v>
      </c>
      <c r="AH1344" s="92">
        <v>0.52280000000000004</v>
      </c>
      <c r="AI1344" s="92">
        <v>1.5016</v>
      </c>
      <c r="AK1344" s="92">
        <v>0.5756</v>
      </c>
      <c r="AL1344" s="92">
        <v>2.0135999999999998</v>
      </c>
      <c r="AN1344" s="92">
        <v>0.50919999999999999</v>
      </c>
      <c r="AO1344" s="92">
        <v>1.4810000000000001</v>
      </c>
      <c r="AP1344" s="92">
        <v>3.4712000000000001</v>
      </c>
      <c r="AQ1344" s="92">
        <v>1.4899</v>
      </c>
      <c r="AR1344" s="92">
        <v>3.4683000000000002</v>
      </c>
      <c r="AX1344" s="92">
        <v>3.1663999999999999</v>
      </c>
      <c r="AY1344" s="92">
        <v>3.4472</v>
      </c>
      <c r="BA1344" s="92">
        <v>8.0896000000000008</v>
      </c>
    </row>
    <row r="1345" spans="1:53">
      <c r="A1345" s="92">
        <v>0.50839999999999996</v>
      </c>
      <c r="B1345" s="92">
        <v>1.4702</v>
      </c>
      <c r="D1345" s="92">
        <v>7.3876999999999997</v>
      </c>
      <c r="H1345" s="92">
        <v>0.57440000000000002</v>
      </c>
      <c r="I1345" s="92">
        <v>1.5987</v>
      </c>
      <c r="K1345" s="92">
        <v>1.0552999999999999</v>
      </c>
      <c r="L1345" s="92">
        <v>2.1678999999999999</v>
      </c>
      <c r="M1345" s="92">
        <v>4.4273999999999996</v>
      </c>
      <c r="N1345" s="92">
        <v>0.55359999999999998</v>
      </c>
      <c r="O1345" s="92">
        <v>1.5654999999999999</v>
      </c>
      <c r="Q1345" s="92">
        <v>1.5922000000000001</v>
      </c>
      <c r="R1345" s="92">
        <v>4.0616000000000003</v>
      </c>
      <c r="AA1345" s="92">
        <v>0.45050000000000001</v>
      </c>
      <c r="AB1345" s="92">
        <v>1.3624000000000001</v>
      </c>
      <c r="AC1345" s="92">
        <v>3.2252000000000001</v>
      </c>
      <c r="AD1345" s="92">
        <v>7.0048000000000004</v>
      </c>
      <c r="AH1345" s="92">
        <v>0.5232</v>
      </c>
      <c r="AI1345" s="92">
        <v>1.5024999999999999</v>
      </c>
      <c r="AK1345" s="92">
        <v>0.57609999999999995</v>
      </c>
      <c r="AL1345" s="92">
        <v>2.0146000000000002</v>
      </c>
      <c r="AN1345" s="92">
        <v>0.50970000000000004</v>
      </c>
      <c r="AO1345" s="92">
        <v>1.4819</v>
      </c>
      <c r="AP1345" s="92">
        <v>3.4729999999999999</v>
      </c>
      <c r="AQ1345" s="92">
        <v>1.4907999999999999</v>
      </c>
      <c r="AR1345" s="92">
        <v>3.4701</v>
      </c>
      <c r="AX1345" s="92">
        <v>3.1682000000000001</v>
      </c>
      <c r="AY1345" s="92">
        <v>3.4491999999999998</v>
      </c>
      <c r="BA1345" s="92">
        <v>8.0939999999999994</v>
      </c>
    </row>
    <row r="1346" spans="1:53">
      <c r="A1346" s="92">
        <v>0.50880000000000003</v>
      </c>
      <c r="B1346" s="92">
        <v>1.4710000000000001</v>
      </c>
      <c r="D1346" s="92">
        <v>7.3912000000000004</v>
      </c>
      <c r="H1346" s="92">
        <v>0.57489999999999997</v>
      </c>
      <c r="I1346" s="92">
        <v>1.5996999999999999</v>
      </c>
      <c r="K1346" s="92">
        <v>1.0558000000000001</v>
      </c>
      <c r="L1346" s="92">
        <v>2.169</v>
      </c>
      <c r="M1346" s="92">
        <v>4.4295999999999998</v>
      </c>
      <c r="N1346" s="92">
        <v>0.55400000000000005</v>
      </c>
      <c r="O1346" s="92">
        <v>1.5664</v>
      </c>
      <c r="Q1346" s="92">
        <v>1.5931</v>
      </c>
      <c r="R1346" s="92">
        <v>4.0635000000000003</v>
      </c>
      <c r="AA1346" s="92">
        <v>0.45090000000000002</v>
      </c>
      <c r="AB1346" s="92">
        <v>1.3632</v>
      </c>
      <c r="AC1346" s="92">
        <v>3.2267999999999999</v>
      </c>
      <c r="AD1346" s="92">
        <v>7.008</v>
      </c>
      <c r="AH1346" s="92">
        <v>0.52370000000000005</v>
      </c>
      <c r="AI1346" s="92">
        <v>1.5034000000000001</v>
      </c>
      <c r="AK1346" s="92">
        <v>0.5766</v>
      </c>
      <c r="AL1346" s="92">
        <v>2.0156000000000001</v>
      </c>
      <c r="AN1346" s="92">
        <v>0.5101</v>
      </c>
      <c r="AO1346" s="92">
        <v>1.4827999999999999</v>
      </c>
      <c r="AP1346" s="92">
        <v>3.4748000000000001</v>
      </c>
      <c r="AQ1346" s="92">
        <v>1.4916</v>
      </c>
      <c r="AR1346" s="92">
        <v>3.4718</v>
      </c>
      <c r="AX1346" s="92">
        <v>3.1699000000000002</v>
      </c>
      <c r="AY1346" s="92">
        <v>3.4512</v>
      </c>
      <c r="BA1346" s="92">
        <v>8.0984999999999996</v>
      </c>
    </row>
    <row r="1347" spans="1:53">
      <c r="A1347" s="92">
        <v>0.50919999999999999</v>
      </c>
      <c r="B1347" s="92">
        <v>1.4719</v>
      </c>
      <c r="D1347" s="92">
        <v>7.3947000000000003</v>
      </c>
      <c r="H1347" s="92">
        <v>0.57540000000000002</v>
      </c>
      <c r="I1347" s="92">
        <v>2.0007000000000001</v>
      </c>
      <c r="K1347" s="92">
        <v>1.0564</v>
      </c>
      <c r="L1347" s="92">
        <v>2.1701000000000001</v>
      </c>
      <c r="M1347" s="92">
        <v>4.4318</v>
      </c>
      <c r="N1347" s="92">
        <v>0.55449999999999999</v>
      </c>
      <c r="O1347" s="92">
        <v>1.5673999999999999</v>
      </c>
      <c r="Q1347" s="92">
        <v>1.5940000000000001</v>
      </c>
      <c r="R1347" s="92">
        <v>4.0652999999999997</v>
      </c>
      <c r="AA1347" s="92">
        <v>0.45129999999999998</v>
      </c>
      <c r="AB1347" s="92">
        <v>1.3640000000000001</v>
      </c>
      <c r="AC1347" s="92">
        <v>3.2284000000000002</v>
      </c>
      <c r="AD1347" s="92">
        <v>7.0110999999999999</v>
      </c>
      <c r="AH1347" s="92">
        <v>0.52410000000000001</v>
      </c>
      <c r="AI1347" s="92">
        <v>1.5043</v>
      </c>
      <c r="AK1347" s="92">
        <v>0.57709999999999995</v>
      </c>
      <c r="AL1347" s="92">
        <v>2.0165999999999999</v>
      </c>
      <c r="AN1347" s="92">
        <v>0.51049999999999995</v>
      </c>
      <c r="AO1347" s="92">
        <v>1.4837</v>
      </c>
      <c r="AP1347" s="92">
        <v>3.4765999999999999</v>
      </c>
      <c r="AQ1347" s="92">
        <v>1.4924999999999999</v>
      </c>
      <c r="AR1347" s="92">
        <v>3.4735999999999998</v>
      </c>
      <c r="AX1347" s="92">
        <v>3.1717</v>
      </c>
      <c r="AY1347" s="92">
        <v>3.4531999999999998</v>
      </c>
      <c r="BA1347" s="92">
        <v>8.1029999999999998</v>
      </c>
    </row>
    <row r="1348" spans="1:53">
      <c r="A1348" s="92">
        <v>0.50970000000000004</v>
      </c>
      <c r="B1348" s="92">
        <v>1.4726999999999999</v>
      </c>
      <c r="D1348" s="92">
        <v>7.3981000000000003</v>
      </c>
      <c r="H1348" s="92">
        <v>0.57579999999999998</v>
      </c>
      <c r="I1348" s="92">
        <v>2.0015999999999998</v>
      </c>
      <c r="K1348" s="92">
        <v>1.0569</v>
      </c>
      <c r="L1348" s="92">
        <v>2.1711999999999998</v>
      </c>
      <c r="M1348" s="92">
        <v>4.4340999999999999</v>
      </c>
      <c r="N1348" s="92">
        <v>0.55500000000000005</v>
      </c>
      <c r="O1348" s="92">
        <v>1.5683</v>
      </c>
      <c r="Q1348" s="92">
        <v>1.5949</v>
      </c>
      <c r="R1348" s="92">
        <v>4.0670999999999999</v>
      </c>
      <c r="AA1348" s="92">
        <v>0.45169999999999999</v>
      </c>
      <c r="AB1348" s="92">
        <v>1.3648</v>
      </c>
      <c r="AC1348" s="92">
        <v>3.23</v>
      </c>
      <c r="AD1348" s="92">
        <v>7.0143000000000004</v>
      </c>
      <c r="AH1348" s="92">
        <v>0.52449999999999997</v>
      </c>
      <c r="AI1348" s="92">
        <v>1.5053000000000001</v>
      </c>
      <c r="AK1348" s="92">
        <v>0.57750000000000001</v>
      </c>
      <c r="AL1348" s="92">
        <v>2.0175999999999998</v>
      </c>
      <c r="AN1348" s="92">
        <v>0.51100000000000001</v>
      </c>
      <c r="AO1348" s="92">
        <v>1.4845999999999999</v>
      </c>
      <c r="AP1348" s="92">
        <v>3.4784000000000002</v>
      </c>
      <c r="AQ1348" s="92">
        <v>1.4934000000000001</v>
      </c>
      <c r="AR1348" s="92">
        <v>3.4752999999999998</v>
      </c>
      <c r="AX1348" s="92">
        <v>3.1735000000000002</v>
      </c>
      <c r="AY1348" s="92">
        <v>3.4552</v>
      </c>
      <c r="BA1348" s="92">
        <v>8.1074999999999999</v>
      </c>
    </row>
    <row r="1349" spans="1:53">
      <c r="A1349" s="92">
        <v>0.5101</v>
      </c>
      <c r="B1349" s="92">
        <v>1.4736</v>
      </c>
      <c r="D1349" s="92">
        <v>7.4016999999999999</v>
      </c>
      <c r="H1349" s="92">
        <v>0.57630000000000003</v>
      </c>
      <c r="I1349" s="92">
        <v>2.0026000000000002</v>
      </c>
      <c r="K1349" s="92">
        <v>1.0575000000000001</v>
      </c>
      <c r="L1349" s="92">
        <v>2.1724000000000001</v>
      </c>
      <c r="M1349" s="92">
        <v>4.4363000000000001</v>
      </c>
      <c r="N1349" s="92">
        <v>0.5554</v>
      </c>
      <c r="O1349" s="92">
        <v>1.5692999999999999</v>
      </c>
      <c r="Q1349" s="92">
        <v>1.5958000000000001</v>
      </c>
      <c r="R1349" s="92">
        <v>4.069</v>
      </c>
      <c r="AA1349" s="92">
        <v>0.45200000000000001</v>
      </c>
      <c r="AB1349" s="92">
        <v>1.3655999999999999</v>
      </c>
      <c r="AC1349" s="92">
        <v>3.2315</v>
      </c>
      <c r="AD1349" s="92">
        <v>7.0175000000000001</v>
      </c>
      <c r="AH1349" s="92">
        <v>0.52500000000000002</v>
      </c>
      <c r="AI1349" s="92">
        <v>1.5062</v>
      </c>
      <c r="AK1349" s="92">
        <v>0.57799999999999996</v>
      </c>
      <c r="AL1349" s="92">
        <v>2.0186000000000002</v>
      </c>
      <c r="AN1349" s="92">
        <v>0.51139999999999997</v>
      </c>
      <c r="AO1349" s="92">
        <v>1.4856</v>
      </c>
      <c r="AP1349" s="92">
        <v>3.4802</v>
      </c>
      <c r="AQ1349" s="92">
        <v>1.4942</v>
      </c>
      <c r="AR1349" s="92">
        <v>3.4771000000000001</v>
      </c>
      <c r="AX1349" s="92">
        <v>3.1751999999999998</v>
      </c>
      <c r="AY1349" s="92">
        <v>3.4571999999999998</v>
      </c>
      <c r="BA1349" s="92">
        <v>8.1120000000000001</v>
      </c>
    </row>
    <row r="1350" spans="1:53">
      <c r="A1350" s="92">
        <v>0.51049999999999995</v>
      </c>
      <c r="B1350" s="92">
        <v>1.4744999999999999</v>
      </c>
      <c r="D1350" s="92">
        <v>7.4051999999999998</v>
      </c>
      <c r="H1350" s="92">
        <v>0.57679999999999998</v>
      </c>
      <c r="I1350" s="92">
        <v>2.0036</v>
      </c>
      <c r="K1350" s="92">
        <v>1.0580000000000001</v>
      </c>
      <c r="L1350" s="92">
        <v>2.1735000000000002</v>
      </c>
      <c r="M1350" s="92">
        <v>4.4385000000000003</v>
      </c>
      <c r="N1350" s="92">
        <v>0.55589999999999995</v>
      </c>
      <c r="O1350" s="92">
        <v>1.5702</v>
      </c>
      <c r="Q1350" s="92">
        <v>1.5968</v>
      </c>
      <c r="R1350" s="92">
        <v>4.0709</v>
      </c>
      <c r="AA1350" s="92">
        <v>0.45240000000000002</v>
      </c>
      <c r="AB1350" s="92">
        <v>1.3664000000000001</v>
      </c>
      <c r="AC1350" s="92">
        <v>3.2330999999999999</v>
      </c>
      <c r="AD1350" s="92">
        <v>7.0206999999999997</v>
      </c>
      <c r="AH1350" s="92">
        <v>0.52539999999999998</v>
      </c>
      <c r="AI1350" s="92">
        <v>1.5071000000000001</v>
      </c>
      <c r="AK1350" s="92">
        <v>0.57850000000000001</v>
      </c>
      <c r="AL1350" s="92">
        <v>2.0196000000000001</v>
      </c>
      <c r="AN1350" s="92">
        <v>0.51190000000000002</v>
      </c>
      <c r="AO1350" s="92">
        <v>1.4864999999999999</v>
      </c>
      <c r="AP1350" s="92">
        <v>3.4821</v>
      </c>
      <c r="AQ1350" s="92">
        <v>1.4951000000000001</v>
      </c>
      <c r="AR1350" s="92">
        <v>3.4788999999999999</v>
      </c>
      <c r="AX1350" s="92">
        <v>3.177</v>
      </c>
      <c r="AY1350" s="92">
        <v>3.4592999999999998</v>
      </c>
      <c r="BA1350" s="92">
        <v>8.1165000000000003</v>
      </c>
    </row>
    <row r="1351" spans="1:53">
      <c r="A1351" s="92">
        <v>0.51090000000000002</v>
      </c>
      <c r="B1351" s="92">
        <v>1.4753000000000001</v>
      </c>
      <c r="D1351" s="92">
        <v>7.4086999999999996</v>
      </c>
      <c r="H1351" s="92">
        <v>0.57720000000000005</v>
      </c>
      <c r="I1351" s="92">
        <v>2.0045000000000002</v>
      </c>
      <c r="K1351" s="92">
        <v>1.0586</v>
      </c>
      <c r="L1351" s="92">
        <v>2.1745999999999999</v>
      </c>
      <c r="M1351" s="92">
        <v>4.4408000000000003</v>
      </c>
      <c r="N1351" s="92">
        <v>0.55640000000000001</v>
      </c>
      <c r="O1351" s="92">
        <v>1.5711999999999999</v>
      </c>
      <c r="Q1351" s="92">
        <v>1.5976999999999999</v>
      </c>
      <c r="R1351" s="92">
        <v>4.0727000000000002</v>
      </c>
      <c r="AA1351" s="92">
        <v>0.45279999999999998</v>
      </c>
      <c r="AB1351" s="92">
        <v>1.3672</v>
      </c>
      <c r="AC1351" s="92">
        <v>3.2347000000000001</v>
      </c>
      <c r="AD1351" s="92">
        <v>7.024</v>
      </c>
      <c r="AH1351" s="92">
        <v>0.52590000000000003</v>
      </c>
      <c r="AI1351" s="92">
        <v>1.508</v>
      </c>
      <c r="AK1351" s="92">
        <v>0.57899999999999996</v>
      </c>
      <c r="AL1351" s="92">
        <v>2.0206</v>
      </c>
      <c r="AN1351" s="92">
        <v>0.51239999999999997</v>
      </c>
      <c r="AO1351" s="92">
        <v>1.4874000000000001</v>
      </c>
      <c r="AP1351" s="92">
        <v>3.4839000000000002</v>
      </c>
      <c r="AQ1351" s="92">
        <v>1.496</v>
      </c>
      <c r="AR1351" s="92">
        <v>3.4805999999999999</v>
      </c>
      <c r="AX1351" s="92">
        <v>3.1787999999999998</v>
      </c>
      <c r="AY1351" s="92">
        <v>3.4613</v>
      </c>
      <c r="BA1351" s="92">
        <v>8.1211000000000002</v>
      </c>
    </row>
    <row r="1352" spans="1:53">
      <c r="A1352" s="92">
        <v>0.51139999999999997</v>
      </c>
      <c r="B1352" s="92">
        <v>1.4762</v>
      </c>
      <c r="D1352" s="92">
        <v>7.4122000000000003</v>
      </c>
      <c r="H1352" s="92">
        <v>0.57769999999999999</v>
      </c>
      <c r="I1352" s="92">
        <v>2.0055000000000001</v>
      </c>
      <c r="K1352" s="92">
        <v>1.0591999999999999</v>
      </c>
      <c r="L1352" s="92">
        <v>2.1758000000000002</v>
      </c>
      <c r="M1352" s="92">
        <v>4.4429999999999996</v>
      </c>
      <c r="N1352" s="92">
        <v>0.55689999999999995</v>
      </c>
      <c r="O1352" s="92">
        <v>1.5721000000000001</v>
      </c>
      <c r="Q1352" s="92">
        <v>1.5986</v>
      </c>
      <c r="R1352" s="92">
        <v>4.0746000000000002</v>
      </c>
      <c r="AA1352" s="92">
        <v>0.45319999999999999</v>
      </c>
      <c r="AB1352" s="92">
        <v>1.3680000000000001</v>
      </c>
      <c r="AC1352" s="92">
        <v>3.2363</v>
      </c>
      <c r="AD1352" s="92">
        <v>7.0271999999999997</v>
      </c>
      <c r="AH1352" s="92">
        <v>0.52629999999999999</v>
      </c>
      <c r="AI1352" s="92">
        <v>1.5089999999999999</v>
      </c>
      <c r="AK1352" s="92">
        <v>0.57950000000000002</v>
      </c>
      <c r="AL1352" s="92">
        <v>2.0217000000000001</v>
      </c>
      <c r="AN1352" s="92">
        <v>0.51280000000000003</v>
      </c>
      <c r="AO1352" s="92">
        <v>1.4883999999999999</v>
      </c>
      <c r="AP1352" s="92">
        <v>3.4857</v>
      </c>
      <c r="AQ1352" s="92">
        <v>1.4967999999999999</v>
      </c>
      <c r="AR1352" s="92">
        <v>3.4824000000000002</v>
      </c>
      <c r="AX1352" s="92">
        <v>3.1806000000000001</v>
      </c>
      <c r="AY1352" s="92">
        <v>3.4634</v>
      </c>
      <c r="BA1352" s="92">
        <v>8.1256000000000004</v>
      </c>
    </row>
    <row r="1353" spans="1:53">
      <c r="A1353" s="92">
        <v>0.51180000000000003</v>
      </c>
      <c r="B1353" s="92">
        <v>1.4771000000000001</v>
      </c>
      <c r="D1353" s="92">
        <v>7.4157999999999999</v>
      </c>
      <c r="H1353" s="92">
        <v>0.57820000000000005</v>
      </c>
      <c r="I1353" s="92">
        <v>2.0065</v>
      </c>
      <c r="K1353" s="92">
        <v>1.0597000000000001</v>
      </c>
      <c r="L1353" s="92">
        <v>2.1768999999999998</v>
      </c>
      <c r="M1353" s="92">
        <v>4.4452999999999996</v>
      </c>
      <c r="N1353" s="92">
        <v>0.55730000000000002</v>
      </c>
      <c r="O1353" s="92">
        <v>1.5730999999999999</v>
      </c>
      <c r="Q1353" s="92">
        <v>1.5995999999999999</v>
      </c>
      <c r="R1353" s="92">
        <v>4.0765000000000002</v>
      </c>
      <c r="AA1353" s="92">
        <v>0.4536</v>
      </c>
      <c r="AB1353" s="92">
        <v>1.3688</v>
      </c>
      <c r="AC1353" s="92">
        <v>3.2378999999999998</v>
      </c>
      <c r="AD1353" s="92">
        <v>7.0304000000000002</v>
      </c>
      <c r="AH1353" s="92">
        <v>0.52680000000000005</v>
      </c>
      <c r="AI1353" s="92">
        <v>1.5099</v>
      </c>
      <c r="AK1353" s="92">
        <v>0.57999999999999996</v>
      </c>
      <c r="AL1353" s="92">
        <v>2.0226999999999999</v>
      </c>
      <c r="AN1353" s="92">
        <v>0.51329999999999998</v>
      </c>
      <c r="AO1353" s="92">
        <v>1.4893000000000001</v>
      </c>
      <c r="AP1353" s="92">
        <v>3.4876</v>
      </c>
      <c r="AQ1353" s="92">
        <v>1.4977</v>
      </c>
      <c r="AR1353" s="92">
        <v>3.4842</v>
      </c>
      <c r="AX1353" s="92">
        <v>3.1823999999999999</v>
      </c>
      <c r="AY1353" s="92">
        <v>3.4653999999999998</v>
      </c>
      <c r="BA1353" s="92">
        <v>8.1302000000000003</v>
      </c>
    </row>
    <row r="1354" spans="1:53">
      <c r="A1354" s="92">
        <v>0.51219999999999999</v>
      </c>
      <c r="B1354" s="92">
        <v>1.478</v>
      </c>
      <c r="D1354" s="92">
        <v>7.4194000000000004</v>
      </c>
      <c r="H1354" s="92">
        <v>0.57869999999999999</v>
      </c>
      <c r="I1354" s="92">
        <v>2.0074999999999998</v>
      </c>
      <c r="K1354" s="92">
        <v>1.0603</v>
      </c>
      <c r="L1354" s="92">
        <v>2.1781000000000001</v>
      </c>
      <c r="M1354" s="92">
        <v>4.4474999999999998</v>
      </c>
      <c r="N1354" s="92">
        <v>0.55779999999999996</v>
      </c>
      <c r="O1354" s="92">
        <v>1.5740000000000001</v>
      </c>
      <c r="Q1354" s="92">
        <v>2.0005000000000002</v>
      </c>
      <c r="R1354" s="92">
        <v>4.0784000000000002</v>
      </c>
      <c r="AA1354" s="92">
        <v>0.45400000000000001</v>
      </c>
      <c r="AB1354" s="92">
        <v>1.3695999999999999</v>
      </c>
      <c r="AC1354" s="92">
        <v>3.2395999999999998</v>
      </c>
      <c r="AD1354" s="92">
        <v>7.0336999999999996</v>
      </c>
      <c r="AH1354" s="92">
        <v>0.5272</v>
      </c>
      <c r="AI1354" s="92">
        <v>1.5107999999999999</v>
      </c>
      <c r="AK1354" s="92">
        <v>0.58050000000000002</v>
      </c>
      <c r="AL1354" s="92">
        <v>2.0236999999999998</v>
      </c>
      <c r="AN1354" s="92">
        <v>0.51370000000000005</v>
      </c>
      <c r="AO1354" s="92">
        <v>1.4902</v>
      </c>
      <c r="AP1354" s="92">
        <v>3.4893999999999998</v>
      </c>
      <c r="AQ1354" s="92">
        <v>1.4985999999999999</v>
      </c>
      <c r="AR1354" s="92">
        <v>3.4860000000000002</v>
      </c>
      <c r="AX1354" s="92">
        <v>3.1842000000000001</v>
      </c>
      <c r="AY1354" s="92">
        <v>3.4674999999999998</v>
      </c>
      <c r="BA1354" s="92">
        <v>8.1348000000000003</v>
      </c>
    </row>
    <row r="1355" spans="1:53">
      <c r="A1355" s="92">
        <v>0.51259999999999994</v>
      </c>
      <c r="B1355" s="92">
        <v>1.4789000000000001</v>
      </c>
      <c r="D1355" s="92">
        <v>7.4229000000000003</v>
      </c>
      <c r="H1355" s="92">
        <v>0.57909999999999995</v>
      </c>
      <c r="I1355" s="92">
        <v>2.0085000000000002</v>
      </c>
      <c r="K1355" s="92">
        <v>1.0609</v>
      </c>
      <c r="L1355" s="92">
        <v>2.1791999999999998</v>
      </c>
      <c r="M1355" s="92">
        <v>4.4497999999999998</v>
      </c>
      <c r="N1355" s="92">
        <v>0.55830000000000002</v>
      </c>
      <c r="O1355" s="92">
        <v>1.575</v>
      </c>
      <c r="Q1355" s="92">
        <v>2.0013999999999998</v>
      </c>
      <c r="R1355" s="92">
        <v>4.0803000000000003</v>
      </c>
      <c r="AA1355" s="92">
        <v>0.45440000000000003</v>
      </c>
      <c r="AB1355" s="92">
        <v>1.3704000000000001</v>
      </c>
      <c r="AC1355" s="92">
        <v>3.2412000000000001</v>
      </c>
      <c r="AD1355" s="92">
        <v>7.0369000000000002</v>
      </c>
      <c r="AH1355" s="92">
        <v>0.52769999999999995</v>
      </c>
      <c r="AI1355" s="92">
        <v>1.5118</v>
      </c>
      <c r="AK1355" s="92">
        <v>0.58099999999999996</v>
      </c>
      <c r="AL1355" s="92">
        <v>2.0247999999999999</v>
      </c>
      <c r="AN1355" s="92">
        <v>0.51419999999999999</v>
      </c>
      <c r="AO1355" s="92">
        <v>1.4912000000000001</v>
      </c>
      <c r="AP1355" s="92">
        <v>3.4912999999999998</v>
      </c>
      <c r="AQ1355" s="92">
        <v>1.4995000000000001</v>
      </c>
      <c r="AR1355" s="92">
        <v>3.4878</v>
      </c>
      <c r="AX1355" s="92">
        <v>3.1859999999999999</v>
      </c>
      <c r="AY1355" s="92">
        <v>3.4695</v>
      </c>
      <c r="BA1355" s="92">
        <v>8.1394000000000002</v>
      </c>
    </row>
    <row r="1356" spans="1:53">
      <c r="A1356" s="92">
        <v>0.5131</v>
      </c>
      <c r="B1356" s="92">
        <v>1.4798</v>
      </c>
      <c r="D1356" s="92">
        <v>7.4264999999999999</v>
      </c>
      <c r="H1356" s="92">
        <v>0.5796</v>
      </c>
      <c r="I1356" s="92">
        <v>2.0095000000000001</v>
      </c>
      <c r="K1356" s="92">
        <v>1.0615000000000001</v>
      </c>
      <c r="L1356" s="92">
        <v>2.1804000000000001</v>
      </c>
      <c r="M1356" s="92">
        <v>4.4520999999999997</v>
      </c>
      <c r="N1356" s="92">
        <v>0.55879999999999996</v>
      </c>
      <c r="O1356" s="92">
        <v>1.5760000000000001</v>
      </c>
      <c r="Q1356" s="92">
        <v>2.0024000000000002</v>
      </c>
      <c r="R1356" s="92">
        <v>4.0822000000000003</v>
      </c>
      <c r="AA1356" s="92">
        <v>0.45479999999999998</v>
      </c>
      <c r="AB1356" s="92">
        <v>1.3712</v>
      </c>
      <c r="AC1356" s="92">
        <v>3.2427999999999999</v>
      </c>
      <c r="AD1356" s="92">
        <v>7.0401999999999996</v>
      </c>
      <c r="AH1356" s="92">
        <v>0.52810000000000001</v>
      </c>
      <c r="AI1356" s="92">
        <v>1.5126999999999999</v>
      </c>
      <c r="AK1356" s="92">
        <v>0.58150000000000002</v>
      </c>
      <c r="AL1356" s="92">
        <v>2.0257999999999998</v>
      </c>
      <c r="AN1356" s="92">
        <v>0.51459999999999995</v>
      </c>
      <c r="AO1356" s="92">
        <v>1.4921</v>
      </c>
      <c r="AP1356" s="92">
        <v>3.4931999999999999</v>
      </c>
      <c r="AQ1356" s="92">
        <v>1.5004</v>
      </c>
      <c r="AR1356" s="92">
        <v>3.4895999999999998</v>
      </c>
      <c r="AX1356" s="92">
        <v>3.1878000000000002</v>
      </c>
      <c r="AY1356" s="92">
        <v>3.4716</v>
      </c>
      <c r="BA1356" s="92">
        <v>8.1440000000000001</v>
      </c>
    </row>
    <row r="1357" spans="1:53">
      <c r="A1357" s="92">
        <v>0.51349999999999996</v>
      </c>
      <c r="B1357" s="92">
        <v>1.4805999999999999</v>
      </c>
      <c r="D1357" s="92">
        <v>7.4301000000000004</v>
      </c>
      <c r="H1357" s="92">
        <v>0.58009999999999995</v>
      </c>
      <c r="I1357" s="92">
        <v>2.0105</v>
      </c>
      <c r="K1357" s="92">
        <v>1.0620000000000001</v>
      </c>
      <c r="L1357" s="92">
        <v>2.1816</v>
      </c>
      <c r="M1357" s="92">
        <v>4.4542999999999999</v>
      </c>
      <c r="N1357" s="92">
        <v>0.55930000000000002</v>
      </c>
      <c r="O1357" s="92">
        <v>1.5769</v>
      </c>
      <c r="Q1357" s="92">
        <v>2.0032999999999999</v>
      </c>
      <c r="R1357" s="92">
        <v>4.0841000000000003</v>
      </c>
      <c r="AA1357" s="92">
        <v>0.45519999999999999</v>
      </c>
      <c r="AB1357" s="92">
        <v>1.3720000000000001</v>
      </c>
      <c r="AC1357" s="92">
        <v>3.2444000000000002</v>
      </c>
      <c r="AD1357" s="92">
        <v>7.0434999999999999</v>
      </c>
      <c r="AH1357" s="92">
        <v>0.52859999999999996</v>
      </c>
      <c r="AI1357" s="92">
        <v>1.5137</v>
      </c>
      <c r="AK1357" s="92">
        <v>0.58209999999999995</v>
      </c>
      <c r="AL1357" s="92">
        <v>2.0268000000000002</v>
      </c>
      <c r="AN1357" s="92">
        <v>0.5151</v>
      </c>
      <c r="AO1357" s="92">
        <v>1.4931000000000001</v>
      </c>
      <c r="AP1357" s="92">
        <v>3.4950000000000001</v>
      </c>
      <c r="AQ1357" s="92">
        <v>1.5012000000000001</v>
      </c>
      <c r="AR1357" s="92">
        <v>3.4914000000000001</v>
      </c>
      <c r="AX1357" s="92">
        <v>3.1896</v>
      </c>
      <c r="AY1357" s="92">
        <v>3.4737</v>
      </c>
      <c r="BA1357" s="92">
        <v>8.1486999999999998</v>
      </c>
    </row>
    <row r="1358" spans="1:53">
      <c r="A1358" s="92">
        <v>0.51390000000000002</v>
      </c>
      <c r="B1358" s="92">
        <v>1.4815</v>
      </c>
      <c r="D1358" s="92">
        <v>7.4337</v>
      </c>
      <c r="H1358" s="92">
        <v>0.5806</v>
      </c>
      <c r="I1358" s="92">
        <v>2.0114999999999998</v>
      </c>
      <c r="K1358" s="92">
        <v>1.0626</v>
      </c>
      <c r="L1358" s="92">
        <v>2.1827000000000001</v>
      </c>
      <c r="M1358" s="92">
        <v>4.4565999999999999</v>
      </c>
      <c r="N1358" s="92">
        <v>0.55969999999999998</v>
      </c>
      <c r="O1358" s="92">
        <v>1.5779000000000001</v>
      </c>
      <c r="Q1358" s="92">
        <v>2.0043000000000002</v>
      </c>
      <c r="R1358" s="92">
        <v>4.0860000000000003</v>
      </c>
      <c r="AA1358" s="92">
        <v>0.4556</v>
      </c>
      <c r="AB1358" s="92">
        <v>1.3728</v>
      </c>
      <c r="AC1358" s="92">
        <v>3.2461000000000002</v>
      </c>
      <c r="AD1358" s="92">
        <v>7.0468000000000002</v>
      </c>
      <c r="AH1358" s="92">
        <v>0.52900000000000003</v>
      </c>
      <c r="AI1358" s="92">
        <v>1.5145999999999999</v>
      </c>
      <c r="AK1358" s="92">
        <v>0.58260000000000001</v>
      </c>
      <c r="AL1358" s="92">
        <v>2.0278999999999998</v>
      </c>
      <c r="AN1358" s="92">
        <v>0.51559999999999995</v>
      </c>
      <c r="AO1358" s="92">
        <v>1.494</v>
      </c>
      <c r="AP1358" s="92">
        <v>3.4969000000000001</v>
      </c>
      <c r="AQ1358" s="92">
        <v>1.5021</v>
      </c>
      <c r="AR1358" s="92">
        <v>3.4931999999999999</v>
      </c>
      <c r="AX1358" s="92">
        <v>3.1913999999999998</v>
      </c>
      <c r="AY1358" s="92">
        <v>3.4758</v>
      </c>
      <c r="BA1358" s="92">
        <v>8.1532999999999998</v>
      </c>
    </row>
    <row r="1359" spans="1:53">
      <c r="A1359" s="92">
        <v>0.51439999999999997</v>
      </c>
      <c r="B1359" s="92">
        <v>1.4823999999999999</v>
      </c>
      <c r="D1359" s="92">
        <v>7.4374000000000002</v>
      </c>
      <c r="H1359" s="92">
        <v>0.58109999999999995</v>
      </c>
      <c r="I1359" s="92">
        <v>2.0125000000000002</v>
      </c>
      <c r="K1359" s="92">
        <v>1.0631999999999999</v>
      </c>
      <c r="L1359" s="92">
        <v>2.1839</v>
      </c>
      <c r="M1359" s="92">
        <v>4.4588999999999999</v>
      </c>
      <c r="N1359" s="92">
        <v>0.56020000000000003</v>
      </c>
      <c r="O1359" s="92">
        <v>1.5789</v>
      </c>
      <c r="Q1359" s="92">
        <v>2.0051999999999999</v>
      </c>
      <c r="R1359" s="92">
        <v>4.0879000000000003</v>
      </c>
      <c r="AA1359" s="92">
        <v>0.45590000000000003</v>
      </c>
      <c r="AB1359" s="92">
        <v>1.3736999999999999</v>
      </c>
      <c r="AC1359" s="92">
        <v>3.2477</v>
      </c>
      <c r="AD1359" s="92">
        <v>7.0500999999999996</v>
      </c>
      <c r="AH1359" s="92">
        <v>0.52949999999999997</v>
      </c>
      <c r="AI1359" s="92">
        <v>1.5156000000000001</v>
      </c>
      <c r="AK1359" s="92">
        <v>0.58309999999999995</v>
      </c>
      <c r="AL1359" s="92">
        <v>2.0289000000000001</v>
      </c>
      <c r="AN1359" s="92">
        <v>0.51600000000000001</v>
      </c>
      <c r="AO1359" s="92">
        <v>1.4950000000000001</v>
      </c>
      <c r="AP1359" s="92">
        <v>3.4988000000000001</v>
      </c>
      <c r="AQ1359" s="92">
        <v>1.5029999999999999</v>
      </c>
      <c r="AR1359" s="92">
        <v>3.4950999999999999</v>
      </c>
      <c r="AX1359" s="92">
        <v>3.1932999999999998</v>
      </c>
      <c r="AY1359" s="92">
        <v>3.4779</v>
      </c>
      <c r="BA1359" s="92">
        <v>8.1579999999999995</v>
      </c>
    </row>
    <row r="1360" spans="1:53">
      <c r="A1360" s="92">
        <v>0.51480000000000004</v>
      </c>
      <c r="B1360" s="92">
        <v>1.4833000000000001</v>
      </c>
      <c r="D1360" s="92">
        <v>7.4409999999999998</v>
      </c>
      <c r="H1360" s="92">
        <v>0.58150000000000002</v>
      </c>
      <c r="I1360" s="92">
        <v>2.0135000000000001</v>
      </c>
      <c r="K1360" s="92">
        <v>1.0638000000000001</v>
      </c>
      <c r="L1360" s="92">
        <v>2.1850999999999998</v>
      </c>
      <c r="M1360" s="92">
        <v>4.4611999999999998</v>
      </c>
      <c r="N1360" s="92">
        <v>0.56069999999999998</v>
      </c>
      <c r="O1360" s="92">
        <v>1.5799000000000001</v>
      </c>
      <c r="Q1360" s="92">
        <v>2.0062000000000002</v>
      </c>
      <c r="R1360" s="92">
        <v>4.0898000000000003</v>
      </c>
      <c r="AA1360" s="92">
        <v>0.45629999999999998</v>
      </c>
      <c r="AB1360" s="92">
        <v>1.3745000000000001</v>
      </c>
      <c r="AC1360" s="92">
        <v>3.2494000000000001</v>
      </c>
      <c r="AD1360" s="92">
        <v>7.0533999999999999</v>
      </c>
      <c r="AH1360" s="92">
        <v>0.52990000000000004</v>
      </c>
      <c r="AI1360" s="92">
        <v>1.5165</v>
      </c>
      <c r="AK1360" s="92">
        <v>0.58360000000000001</v>
      </c>
      <c r="AL1360" s="92">
        <v>2.0299999999999998</v>
      </c>
      <c r="AN1360" s="92">
        <v>0.51649999999999996</v>
      </c>
      <c r="AO1360" s="92">
        <v>1.4959</v>
      </c>
      <c r="AP1360" s="92">
        <v>3.5007000000000001</v>
      </c>
      <c r="AQ1360" s="92">
        <v>1.5039</v>
      </c>
      <c r="AR1360" s="92">
        <v>3.4969000000000001</v>
      </c>
      <c r="AX1360" s="92">
        <v>3.1951000000000001</v>
      </c>
      <c r="AY1360" s="92">
        <v>3.48</v>
      </c>
      <c r="BA1360" s="92">
        <v>8.1626999999999992</v>
      </c>
    </row>
    <row r="1361" spans="1:53">
      <c r="A1361" s="92">
        <v>0.51529999999999998</v>
      </c>
      <c r="B1361" s="92">
        <v>1.4842</v>
      </c>
      <c r="D1361" s="92">
        <v>7.4447000000000001</v>
      </c>
      <c r="H1361" s="92">
        <v>0.58199999999999996</v>
      </c>
      <c r="I1361" s="92">
        <v>2.0145</v>
      </c>
      <c r="K1361" s="92">
        <v>1.0644</v>
      </c>
      <c r="L1361" s="92">
        <v>2.1861999999999999</v>
      </c>
      <c r="M1361" s="92">
        <v>4.4635999999999996</v>
      </c>
      <c r="N1361" s="92">
        <v>0.56120000000000003</v>
      </c>
      <c r="O1361" s="92">
        <v>1.5809</v>
      </c>
      <c r="Q1361" s="92">
        <v>2.0072000000000001</v>
      </c>
      <c r="R1361" s="92">
        <v>4.0918000000000001</v>
      </c>
      <c r="AA1361" s="92">
        <v>0.45669999999999999</v>
      </c>
      <c r="AB1361" s="92">
        <v>1.3753</v>
      </c>
      <c r="AC1361" s="92">
        <v>3.2509999999999999</v>
      </c>
      <c r="AD1361" s="92">
        <v>7.0567000000000002</v>
      </c>
      <c r="AH1361" s="92">
        <v>0.53039999999999998</v>
      </c>
      <c r="AI1361" s="92">
        <v>1.5175000000000001</v>
      </c>
      <c r="AK1361" s="92">
        <v>0.58409999999999995</v>
      </c>
      <c r="AL1361" s="92">
        <v>2.0310000000000001</v>
      </c>
      <c r="AN1361" s="92">
        <v>0.51700000000000002</v>
      </c>
      <c r="AO1361" s="92">
        <v>1.4968999999999999</v>
      </c>
      <c r="AP1361" s="92">
        <v>3.5026000000000002</v>
      </c>
      <c r="AQ1361" s="92">
        <v>1.5047999999999999</v>
      </c>
      <c r="AR1361" s="92">
        <v>3.4986999999999999</v>
      </c>
      <c r="AX1361" s="92">
        <v>3.1970000000000001</v>
      </c>
      <c r="AY1361" s="92">
        <v>3.4821</v>
      </c>
      <c r="BA1361" s="92">
        <v>8.1674000000000007</v>
      </c>
    </row>
    <row r="1362" spans="1:53">
      <c r="A1362" s="92">
        <v>0.51570000000000005</v>
      </c>
      <c r="B1362" s="92">
        <v>1.4851000000000001</v>
      </c>
      <c r="D1362" s="92">
        <v>7.4482999999999997</v>
      </c>
      <c r="H1362" s="92">
        <v>0.58250000000000002</v>
      </c>
      <c r="I1362" s="92">
        <v>2.0154999999999998</v>
      </c>
      <c r="K1362" s="92">
        <v>1.0649999999999999</v>
      </c>
      <c r="L1362" s="92">
        <v>2.1873999999999998</v>
      </c>
      <c r="M1362" s="92">
        <v>4.4659000000000004</v>
      </c>
      <c r="N1362" s="92">
        <v>0.56169999999999998</v>
      </c>
      <c r="O1362" s="92">
        <v>1.5819000000000001</v>
      </c>
      <c r="Q1362" s="92">
        <v>2.0081000000000002</v>
      </c>
      <c r="R1362" s="92">
        <v>4.0937000000000001</v>
      </c>
      <c r="AA1362" s="92">
        <v>0.45710000000000001</v>
      </c>
      <c r="AB1362" s="92">
        <v>1.3762000000000001</v>
      </c>
      <c r="AC1362" s="92">
        <v>3.2526999999999999</v>
      </c>
      <c r="AD1362" s="92">
        <v>7.0601000000000003</v>
      </c>
      <c r="AH1362" s="92">
        <v>0.53080000000000005</v>
      </c>
      <c r="AI1362" s="92">
        <v>1.5185</v>
      </c>
      <c r="AK1362" s="92">
        <v>0.58460000000000001</v>
      </c>
      <c r="AL1362" s="92">
        <v>2.0320999999999998</v>
      </c>
      <c r="AN1362" s="92">
        <v>0.51739999999999997</v>
      </c>
      <c r="AO1362" s="92">
        <v>1.4979</v>
      </c>
      <c r="AP1362" s="92">
        <v>3.5045000000000002</v>
      </c>
      <c r="AQ1362" s="92">
        <v>1.5057</v>
      </c>
      <c r="AR1362" s="92">
        <v>3.5005999999999999</v>
      </c>
      <c r="AX1362" s="92">
        <v>3.1987999999999999</v>
      </c>
      <c r="AY1362" s="92">
        <v>3.4842</v>
      </c>
      <c r="BA1362" s="92">
        <v>8.1721000000000004</v>
      </c>
    </row>
    <row r="1363" spans="1:53">
      <c r="A1363" s="92">
        <v>0.5161</v>
      </c>
      <c r="B1363" s="92">
        <v>1.486</v>
      </c>
      <c r="D1363" s="92">
        <v>7.452</v>
      </c>
      <c r="H1363" s="92">
        <v>0.58299999999999996</v>
      </c>
      <c r="I1363" s="92">
        <v>2.0165000000000002</v>
      </c>
      <c r="K1363" s="92">
        <v>1.0654999999999999</v>
      </c>
      <c r="L1363" s="92">
        <v>2.1886000000000001</v>
      </c>
      <c r="M1363" s="92">
        <v>4.4682000000000004</v>
      </c>
      <c r="N1363" s="92">
        <v>0.56220000000000003</v>
      </c>
      <c r="O1363" s="92">
        <v>1.5828</v>
      </c>
      <c r="Q1363" s="92">
        <v>2.0091000000000001</v>
      </c>
      <c r="R1363" s="92">
        <v>4.0956999999999999</v>
      </c>
      <c r="AA1363" s="92">
        <v>0.45750000000000002</v>
      </c>
      <c r="AB1363" s="92">
        <v>1.377</v>
      </c>
      <c r="AC1363" s="92">
        <v>3.2543000000000002</v>
      </c>
      <c r="AD1363" s="92">
        <v>7.0633999999999997</v>
      </c>
      <c r="AH1363" s="92">
        <v>0.53129999999999999</v>
      </c>
      <c r="AI1363" s="92">
        <v>1.5194000000000001</v>
      </c>
      <c r="AK1363" s="92">
        <v>0.58509999999999995</v>
      </c>
      <c r="AL1363" s="92">
        <v>2.0331000000000001</v>
      </c>
      <c r="AN1363" s="92">
        <v>0.51790000000000003</v>
      </c>
      <c r="AO1363" s="92">
        <v>1.4987999999999999</v>
      </c>
      <c r="AP1363" s="92">
        <v>3.5064000000000002</v>
      </c>
      <c r="AQ1363" s="92">
        <v>1.5065999999999999</v>
      </c>
      <c r="AR1363" s="92">
        <v>3.5024000000000002</v>
      </c>
      <c r="AX1363" s="92">
        <v>3.2006999999999999</v>
      </c>
      <c r="AY1363" s="92">
        <v>3.4863</v>
      </c>
      <c r="BA1363" s="92">
        <v>8.1768000000000001</v>
      </c>
    </row>
    <row r="1364" spans="1:53">
      <c r="A1364" s="92">
        <v>0.51659999999999995</v>
      </c>
      <c r="B1364" s="92">
        <v>1.4870000000000001</v>
      </c>
      <c r="D1364" s="92">
        <v>7.4557000000000002</v>
      </c>
      <c r="H1364" s="92">
        <v>0.58350000000000002</v>
      </c>
      <c r="I1364" s="92">
        <v>2.0175000000000001</v>
      </c>
      <c r="K1364" s="92">
        <v>1.0661</v>
      </c>
      <c r="L1364" s="92">
        <v>2.1898</v>
      </c>
      <c r="M1364" s="92">
        <v>4.4706000000000001</v>
      </c>
      <c r="N1364" s="92">
        <v>0.56269999999999998</v>
      </c>
      <c r="O1364" s="92">
        <v>1.5838000000000001</v>
      </c>
      <c r="Q1364" s="92">
        <v>2.0101</v>
      </c>
      <c r="R1364" s="92">
        <v>4.0975999999999999</v>
      </c>
      <c r="AA1364" s="92">
        <v>0.45800000000000002</v>
      </c>
      <c r="AB1364" s="92">
        <v>1.3777999999999999</v>
      </c>
      <c r="AC1364" s="92">
        <v>3.2559999999999998</v>
      </c>
      <c r="AD1364" s="92">
        <v>7.0667999999999997</v>
      </c>
      <c r="AH1364" s="92">
        <v>0.53180000000000005</v>
      </c>
      <c r="AI1364" s="92">
        <v>1.5204</v>
      </c>
      <c r="AK1364" s="92">
        <v>0.5857</v>
      </c>
      <c r="AL1364" s="92">
        <v>2.0341999999999998</v>
      </c>
      <c r="AN1364" s="92">
        <v>0.51839999999999997</v>
      </c>
      <c r="AO1364" s="92">
        <v>1.4998</v>
      </c>
      <c r="AP1364" s="92">
        <v>3.5083000000000002</v>
      </c>
      <c r="AQ1364" s="92">
        <v>1.5075000000000001</v>
      </c>
      <c r="AR1364" s="92">
        <v>3.5043000000000002</v>
      </c>
      <c r="AX1364" s="92">
        <v>3.2025000000000001</v>
      </c>
      <c r="AY1364" s="92">
        <v>3.4885000000000002</v>
      </c>
      <c r="BA1364" s="92">
        <v>8.1815999999999995</v>
      </c>
    </row>
    <row r="1365" spans="1:53">
      <c r="A1365" s="92">
        <v>0.51700000000000002</v>
      </c>
      <c r="B1365" s="92">
        <v>1.4879</v>
      </c>
      <c r="D1365" s="92">
        <v>7.4593999999999996</v>
      </c>
      <c r="H1365" s="92">
        <v>0.58399999999999996</v>
      </c>
      <c r="I1365" s="92">
        <v>2.0185</v>
      </c>
      <c r="K1365" s="92">
        <v>1.0667</v>
      </c>
      <c r="L1365" s="92">
        <v>2.1909999999999998</v>
      </c>
      <c r="M1365" s="92">
        <v>4.4729000000000001</v>
      </c>
      <c r="N1365" s="92">
        <v>0.56320000000000003</v>
      </c>
      <c r="O1365" s="92">
        <v>1.5848</v>
      </c>
      <c r="Q1365" s="92">
        <v>2.0110999999999999</v>
      </c>
      <c r="R1365" s="92">
        <v>4.0995999999999997</v>
      </c>
      <c r="AA1365" s="92">
        <v>0.45839999999999997</v>
      </c>
      <c r="AB1365" s="92">
        <v>1.3787</v>
      </c>
      <c r="AC1365" s="92">
        <v>3.2576999999999998</v>
      </c>
      <c r="AD1365" s="92">
        <v>7.0701000000000001</v>
      </c>
      <c r="AH1365" s="92">
        <v>0.53220000000000001</v>
      </c>
      <c r="AI1365" s="92">
        <v>1.5214000000000001</v>
      </c>
      <c r="AK1365" s="92">
        <v>0.58620000000000005</v>
      </c>
      <c r="AL1365" s="92">
        <v>2.0352999999999999</v>
      </c>
      <c r="AN1365" s="92">
        <v>0.51890000000000003</v>
      </c>
      <c r="AO1365" s="92">
        <v>1.5007999999999999</v>
      </c>
      <c r="AP1365" s="92">
        <v>3.5102000000000002</v>
      </c>
      <c r="AQ1365" s="92">
        <v>1.5085</v>
      </c>
      <c r="AR1365" s="92">
        <v>3.5062000000000002</v>
      </c>
      <c r="AX1365" s="92">
        <v>3.2044000000000001</v>
      </c>
      <c r="AY1365" s="92">
        <v>3.4906000000000001</v>
      </c>
      <c r="BA1365" s="92">
        <v>8.1862999999999992</v>
      </c>
    </row>
    <row r="1366" spans="1:53">
      <c r="A1366" s="92">
        <v>0.51749999999999996</v>
      </c>
      <c r="B1366" s="92">
        <v>1.4887999999999999</v>
      </c>
      <c r="D1366" s="92">
        <v>7.4630999999999998</v>
      </c>
      <c r="H1366" s="92">
        <v>0.58450000000000002</v>
      </c>
      <c r="I1366" s="92">
        <v>2.0196000000000001</v>
      </c>
      <c r="K1366" s="92">
        <v>1.0672999999999999</v>
      </c>
      <c r="L1366" s="92">
        <v>2.1922000000000001</v>
      </c>
      <c r="M1366" s="92">
        <v>4.4752999999999998</v>
      </c>
      <c r="N1366" s="92">
        <v>0.56369999999999998</v>
      </c>
      <c r="O1366" s="92">
        <v>1.5858000000000001</v>
      </c>
      <c r="Q1366" s="92">
        <v>2.012</v>
      </c>
      <c r="R1366" s="92">
        <v>4.1016000000000004</v>
      </c>
      <c r="AA1366" s="92">
        <v>0.45879999999999999</v>
      </c>
      <c r="AB1366" s="92">
        <v>1.3794999999999999</v>
      </c>
      <c r="AC1366" s="92">
        <v>3.2593999999999999</v>
      </c>
      <c r="AD1366" s="92">
        <v>7.0735000000000001</v>
      </c>
      <c r="AH1366" s="92">
        <v>0.53269999999999995</v>
      </c>
      <c r="AI1366" s="92">
        <v>1.5224</v>
      </c>
      <c r="AK1366" s="92">
        <v>0.5867</v>
      </c>
      <c r="AL1366" s="92">
        <v>2.0364</v>
      </c>
      <c r="AN1366" s="92">
        <v>0.51929999999999998</v>
      </c>
      <c r="AO1366" s="92">
        <v>1.5018</v>
      </c>
      <c r="AP1366" s="92">
        <v>3.5122</v>
      </c>
      <c r="AQ1366" s="92">
        <v>1.5094000000000001</v>
      </c>
      <c r="AR1366" s="92">
        <v>3.508</v>
      </c>
      <c r="AX1366" s="92">
        <v>3.2063000000000001</v>
      </c>
      <c r="AY1366" s="92">
        <v>3.4927000000000001</v>
      </c>
      <c r="BA1366" s="92">
        <v>8.1911000000000005</v>
      </c>
    </row>
    <row r="1367" spans="1:53">
      <c r="A1367" s="92">
        <v>0.51790000000000003</v>
      </c>
      <c r="B1367" s="92">
        <v>1.4897</v>
      </c>
      <c r="D1367" s="92">
        <v>7.4668999999999999</v>
      </c>
      <c r="H1367" s="92">
        <v>0.58499999999999996</v>
      </c>
      <c r="I1367" s="92">
        <v>2.0206</v>
      </c>
      <c r="K1367" s="92">
        <v>1.0679000000000001</v>
      </c>
      <c r="L1367" s="92">
        <v>2.1934</v>
      </c>
      <c r="M1367" s="92">
        <v>4.4775999999999998</v>
      </c>
      <c r="N1367" s="92">
        <v>0.56420000000000003</v>
      </c>
      <c r="O1367" s="92">
        <v>1.5868</v>
      </c>
      <c r="Q1367" s="92">
        <v>2.0129999999999999</v>
      </c>
      <c r="R1367" s="92">
        <v>4.1035000000000004</v>
      </c>
      <c r="AA1367" s="92">
        <v>0.4592</v>
      </c>
      <c r="AB1367" s="92">
        <v>1.3804000000000001</v>
      </c>
      <c r="AC1367" s="92">
        <v>3.2610999999999999</v>
      </c>
      <c r="AD1367" s="92">
        <v>7.0769000000000002</v>
      </c>
      <c r="AH1367" s="92">
        <v>0.53320000000000001</v>
      </c>
      <c r="AI1367" s="92">
        <v>1.5233000000000001</v>
      </c>
      <c r="AK1367" s="92">
        <v>0.58720000000000006</v>
      </c>
      <c r="AL1367" s="92">
        <v>2.0373999999999999</v>
      </c>
      <c r="AN1367" s="92">
        <v>0.51980000000000004</v>
      </c>
      <c r="AO1367" s="92">
        <v>1.5027999999999999</v>
      </c>
      <c r="AP1367" s="92">
        <v>3.5141</v>
      </c>
      <c r="AQ1367" s="92">
        <v>1.5103</v>
      </c>
      <c r="AR1367" s="92">
        <v>3.5099</v>
      </c>
      <c r="AX1367" s="92">
        <v>3.2082000000000002</v>
      </c>
      <c r="AY1367" s="92">
        <v>3.4948999999999999</v>
      </c>
      <c r="BA1367" s="92">
        <v>8.1959</v>
      </c>
    </row>
    <row r="1368" spans="1:53">
      <c r="A1368" s="92">
        <v>0.51839999999999997</v>
      </c>
      <c r="B1368" s="92">
        <v>1.4905999999999999</v>
      </c>
      <c r="D1368" s="92">
        <v>7.4706000000000001</v>
      </c>
      <c r="H1368" s="92">
        <v>0.58550000000000002</v>
      </c>
      <c r="I1368" s="92">
        <v>2.0215999999999998</v>
      </c>
      <c r="K1368" s="92">
        <v>1.0685</v>
      </c>
      <c r="L1368" s="92">
        <v>2.1945999999999999</v>
      </c>
      <c r="M1368" s="92">
        <v>4.4800000000000004</v>
      </c>
      <c r="N1368" s="92">
        <v>0.56469999999999998</v>
      </c>
      <c r="O1368" s="92">
        <v>1.5879000000000001</v>
      </c>
      <c r="Q1368" s="92">
        <v>2.0139999999999998</v>
      </c>
      <c r="R1368" s="92">
        <v>4.1055000000000001</v>
      </c>
      <c r="AA1368" s="92">
        <v>0.45960000000000001</v>
      </c>
      <c r="AB1368" s="92">
        <v>1.3812</v>
      </c>
      <c r="AC1368" s="92">
        <v>3.2627999999999999</v>
      </c>
      <c r="AD1368" s="92">
        <v>7.0803000000000003</v>
      </c>
      <c r="AH1368" s="92">
        <v>0.53359999999999996</v>
      </c>
      <c r="AI1368" s="92">
        <v>1.5243</v>
      </c>
      <c r="AK1368" s="92">
        <v>0.58779999999999999</v>
      </c>
      <c r="AL1368" s="92">
        <v>2.0385</v>
      </c>
      <c r="AN1368" s="92">
        <v>0.52029999999999998</v>
      </c>
      <c r="AO1368" s="92">
        <v>1.5037</v>
      </c>
      <c r="AP1368" s="92">
        <v>3.516</v>
      </c>
      <c r="AQ1368" s="92">
        <v>1.5112000000000001</v>
      </c>
      <c r="AR1368" s="92">
        <v>3.5118</v>
      </c>
      <c r="AX1368" s="92">
        <v>3.2101000000000002</v>
      </c>
      <c r="AY1368" s="92">
        <v>3.4971000000000001</v>
      </c>
      <c r="BA1368" s="92">
        <v>8.2006999999999994</v>
      </c>
    </row>
    <row r="1369" spans="1:53">
      <c r="A1369" s="92">
        <v>0.51880000000000004</v>
      </c>
      <c r="B1369" s="92">
        <v>1.4916</v>
      </c>
      <c r="D1369" s="92">
        <v>7.4744000000000002</v>
      </c>
      <c r="H1369" s="92">
        <v>0.58599999999999997</v>
      </c>
      <c r="I1369" s="92">
        <v>2.0226999999999999</v>
      </c>
      <c r="K1369" s="92">
        <v>1.0690999999999999</v>
      </c>
      <c r="L1369" s="92">
        <v>2.1958000000000002</v>
      </c>
      <c r="M1369" s="92">
        <v>4.4824000000000002</v>
      </c>
      <c r="N1369" s="92">
        <v>0.56520000000000004</v>
      </c>
      <c r="O1369" s="92">
        <v>1.5889</v>
      </c>
      <c r="Q1369" s="92">
        <v>2.0150000000000001</v>
      </c>
      <c r="R1369" s="92">
        <v>4.1074999999999999</v>
      </c>
      <c r="AA1369" s="92">
        <v>0.46</v>
      </c>
      <c r="AB1369" s="92">
        <v>1.3821000000000001</v>
      </c>
      <c r="AC1369" s="92">
        <v>3.2645</v>
      </c>
      <c r="AD1369" s="92">
        <v>7.0838000000000001</v>
      </c>
      <c r="AH1369" s="92">
        <v>0.53410000000000002</v>
      </c>
      <c r="AI1369" s="92">
        <v>1.5253000000000001</v>
      </c>
      <c r="AK1369" s="92">
        <v>0.58830000000000005</v>
      </c>
      <c r="AL1369" s="92">
        <v>2.0396000000000001</v>
      </c>
      <c r="AN1369" s="92">
        <v>0.52080000000000004</v>
      </c>
      <c r="AO1369" s="92">
        <v>1.5046999999999999</v>
      </c>
      <c r="AP1369" s="92">
        <v>3.5179999999999998</v>
      </c>
      <c r="AQ1369" s="92">
        <v>1.5121</v>
      </c>
      <c r="AR1369" s="92">
        <v>3.5137</v>
      </c>
      <c r="AX1369" s="92">
        <v>3.2120000000000002</v>
      </c>
      <c r="AY1369" s="92">
        <v>3.4992000000000001</v>
      </c>
      <c r="BA1369" s="92">
        <v>8.2056000000000004</v>
      </c>
    </row>
    <row r="1370" spans="1:53">
      <c r="A1370" s="92">
        <v>0.51929999999999998</v>
      </c>
      <c r="B1370" s="92">
        <v>1.4924999999999999</v>
      </c>
      <c r="D1370" s="92">
        <v>7.4781000000000004</v>
      </c>
      <c r="H1370" s="92">
        <v>0.58650000000000002</v>
      </c>
      <c r="I1370" s="92">
        <v>2.0236999999999998</v>
      </c>
      <c r="K1370" s="92">
        <v>1.0697000000000001</v>
      </c>
      <c r="L1370" s="92">
        <v>2.1970000000000001</v>
      </c>
      <c r="M1370" s="92">
        <v>4.4847999999999999</v>
      </c>
      <c r="N1370" s="92">
        <v>0.56569999999999998</v>
      </c>
      <c r="O1370" s="92">
        <v>1.5899000000000001</v>
      </c>
      <c r="Q1370" s="92">
        <v>2.016</v>
      </c>
      <c r="R1370" s="92">
        <v>4.1094999999999997</v>
      </c>
      <c r="AA1370" s="92">
        <v>0.46039999999999998</v>
      </c>
      <c r="AB1370" s="92">
        <v>1.3829</v>
      </c>
      <c r="AC1370" s="92">
        <v>3.2662</v>
      </c>
      <c r="AD1370" s="92">
        <v>7.0872000000000002</v>
      </c>
      <c r="AH1370" s="92">
        <v>0.53459999999999996</v>
      </c>
      <c r="AI1370" s="92">
        <v>1.5263</v>
      </c>
      <c r="AK1370" s="92">
        <v>0.58879999999999999</v>
      </c>
      <c r="AL1370" s="92">
        <v>2.0407000000000002</v>
      </c>
      <c r="AN1370" s="92">
        <v>0.52129999999999999</v>
      </c>
      <c r="AO1370" s="92">
        <v>1.5057</v>
      </c>
      <c r="AP1370" s="92">
        <v>3.5198999999999998</v>
      </c>
      <c r="AQ1370" s="92">
        <v>1.5130999999999999</v>
      </c>
      <c r="AR1370" s="92">
        <v>3.5156000000000001</v>
      </c>
      <c r="AX1370" s="92">
        <v>3.2139000000000002</v>
      </c>
      <c r="AY1370" s="92">
        <v>3.5013999999999998</v>
      </c>
      <c r="BA1370" s="92">
        <v>8.2103999999999999</v>
      </c>
    </row>
    <row r="1371" spans="1:53">
      <c r="A1371" s="92">
        <v>0.51980000000000004</v>
      </c>
      <c r="B1371" s="92">
        <v>1.4934000000000001</v>
      </c>
      <c r="D1371" s="92">
        <v>7.4819000000000004</v>
      </c>
      <c r="H1371" s="92">
        <v>0.58699999999999997</v>
      </c>
      <c r="I1371" s="92">
        <v>2.0247000000000002</v>
      </c>
      <c r="K1371" s="92">
        <v>1.0703</v>
      </c>
      <c r="L1371" s="92">
        <v>2.1983000000000001</v>
      </c>
      <c r="M1371" s="92">
        <v>4.4871999999999996</v>
      </c>
      <c r="N1371" s="92">
        <v>0.56620000000000004</v>
      </c>
      <c r="O1371" s="92">
        <v>1.5909</v>
      </c>
      <c r="Q1371" s="92">
        <v>2.0169999999999999</v>
      </c>
      <c r="R1371" s="92">
        <v>4.1115000000000004</v>
      </c>
      <c r="AA1371" s="92">
        <v>0.46079999999999999</v>
      </c>
      <c r="AB1371" s="92">
        <v>1.3837999999999999</v>
      </c>
      <c r="AC1371" s="92">
        <v>3.2679</v>
      </c>
      <c r="AD1371" s="92">
        <v>7.0907</v>
      </c>
      <c r="AH1371" s="92">
        <v>0.53500000000000003</v>
      </c>
      <c r="AI1371" s="92">
        <v>1.5273000000000001</v>
      </c>
      <c r="AK1371" s="92">
        <v>0.58940000000000003</v>
      </c>
      <c r="AL1371" s="92">
        <v>2.0417999999999998</v>
      </c>
      <c r="AN1371" s="92">
        <v>0.52180000000000004</v>
      </c>
      <c r="AO1371" s="92">
        <v>1.5066999999999999</v>
      </c>
      <c r="AP1371" s="92">
        <v>3.5219</v>
      </c>
      <c r="AQ1371" s="92">
        <v>1.514</v>
      </c>
      <c r="AR1371" s="92">
        <v>3.5175000000000001</v>
      </c>
      <c r="AX1371" s="92">
        <v>3.2158000000000002</v>
      </c>
      <c r="AY1371" s="92">
        <v>3.5036</v>
      </c>
      <c r="BA1371" s="92">
        <v>8.2152999999999992</v>
      </c>
    </row>
    <row r="1372" spans="1:53">
      <c r="A1372" s="92">
        <v>0.5202</v>
      </c>
      <c r="B1372" s="92">
        <v>1.4944</v>
      </c>
      <c r="D1372" s="92">
        <v>7.4856999999999996</v>
      </c>
      <c r="H1372" s="92">
        <v>0.58750000000000002</v>
      </c>
      <c r="I1372" s="92">
        <v>2.0257999999999998</v>
      </c>
      <c r="K1372" s="92">
        <v>1.0709</v>
      </c>
      <c r="L1372" s="92">
        <v>2.1995</v>
      </c>
      <c r="M1372" s="92">
        <v>4.4896000000000003</v>
      </c>
      <c r="N1372" s="92">
        <v>0.56669999999999998</v>
      </c>
      <c r="O1372" s="92">
        <v>1.5919000000000001</v>
      </c>
      <c r="Q1372" s="92">
        <v>2.0179999999999998</v>
      </c>
      <c r="R1372" s="92">
        <v>4.1135000000000002</v>
      </c>
      <c r="AA1372" s="92">
        <v>0.4612</v>
      </c>
      <c r="AB1372" s="92">
        <v>1.3846000000000001</v>
      </c>
      <c r="AC1372" s="92">
        <v>3.2696000000000001</v>
      </c>
      <c r="AD1372" s="92">
        <v>7.0941000000000001</v>
      </c>
      <c r="AH1372" s="92">
        <v>0.53549999999999998</v>
      </c>
      <c r="AI1372" s="92">
        <v>1.5283</v>
      </c>
      <c r="AK1372" s="92">
        <v>0.58989999999999998</v>
      </c>
      <c r="AL1372" s="92">
        <v>2.0428999999999999</v>
      </c>
      <c r="AN1372" s="92">
        <v>0.52229999999999999</v>
      </c>
      <c r="AO1372" s="92">
        <v>1.5077</v>
      </c>
      <c r="AP1372" s="92">
        <v>3.5238999999999998</v>
      </c>
      <c r="AQ1372" s="92">
        <v>1.5148999999999999</v>
      </c>
      <c r="AR1372" s="92">
        <v>3.5194000000000001</v>
      </c>
      <c r="AX1372" s="92">
        <v>3.2176999999999998</v>
      </c>
      <c r="AY1372" s="92">
        <v>3.5057999999999998</v>
      </c>
      <c r="BA1372" s="92">
        <v>8.2202000000000002</v>
      </c>
    </row>
    <row r="1373" spans="1:53">
      <c r="A1373" s="92">
        <v>0.52070000000000005</v>
      </c>
      <c r="B1373" s="92">
        <v>1.4953000000000001</v>
      </c>
      <c r="D1373" s="92">
        <v>7.4894999999999996</v>
      </c>
      <c r="H1373" s="92">
        <v>0.58799999999999997</v>
      </c>
      <c r="I1373" s="92">
        <v>2.0268000000000002</v>
      </c>
      <c r="K1373" s="92">
        <v>1.0714999999999999</v>
      </c>
      <c r="L1373" s="92">
        <v>2.2006999999999999</v>
      </c>
      <c r="M1373" s="92">
        <v>4.492</v>
      </c>
      <c r="N1373" s="92">
        <v>0.56720000000000004</v>
      </c>
      <c r="O1373" s="92">
        <v>1.593</v>
      </c>
      <c r="Q1373" s="92">
        <v>2.0190000000000001</v>
      </c>
      <c r="R1373" s="92">
        <v>4.1154999999999999</v>
      </c>
      <c r="AA1373" s="92">
        <v>0.4617</v>
      </c>
      <c r="AB1373" s="92">
        <v>1.3855</v>
      </c>
      <c r="AC1373" s="92">
        <v>3.2713999999999999</v>
      </c>
      <c r="AD1373" s="92">
        <v>7.0975999999999999</v>
      </c>
      <c r="AH1373" s="92">
        <v>0.53600000000000003</v>
      </c>
      <c r="AI1373" s="92">
        <v>1.5293000000000001</v>
      </c>
      <c r="AK1373" s="92">
        <v>0.59040000000000004</v>
      </c>
      <c r="AL1373" s="92">
        <v>2.044</v>
      </c>
      <c r="AN1373" s="92">
        <v>0.52270000000000005</v>
      </c>
      <c r="AO1373" s="92">
        <v>1.5086999999999999</v>
      </c>
      <c r="AP1373" s="92">
        <v>3.5259</v>
      </c>
      <c r="AQ1373" s="92">
        <v>1.5159</v>
      </c>
      <c r="AR1373" s="92">
        <v>3.5213000000000001</v>
      </c>
      <c r="AX1373" s="92">
        <v>3.2195999999999998</v>
      </c>
      <c r="AY1373" s="92">
        <v>3.508</v>
      </c>
      <c r="BA1373" s="92">
        <v>8.2250999999999994</v>
      </c>
    </row>
    <row r="1374" spans="1:53">
      <c r="A1374" s="92">
        <v>0.52110000000000001</v>
      </c>
      <c r="B1374" s="92">
        <v>1.4963</v>
      </c>
      <c r="D1374" s="92">
        <v>7.4934000000000003</v>
      </c>
      <c r="H1374" s="92">
        <v>0.58850000000000002</v>
      </c>
      <c r="I1374" s="92">
        <v>2.0278999999999998</v>
      </c>
      <c r="K1374" s="92">
        <v>1.0722</v>
      </c>
      <c r="L1374" s="92">
        <v>2.2019000000000002</v>
      </c>
      <c r="M1374" s="92">
        <v>4.4943999999999997</v>
      </c>
      <c r="N1374" s="92">
        <v>0.56769999999999998</v>
      </c>
      <c r="O1374" s="92">
        <v>1.5940000000000001</v>
      </c>
      <c r="Q1374" s="92">
        <v>2.02</v>
      </c>
      <c r="R1374" s="92">
        <v>4.1176000000000004</v>
      </c>
      <c r="AA1374" s="92">
        <v>0.46210000000000001</v>
      </c>
      <c r="AB1374" s="92">
        <v>1.3864000000000001</v>
      </c>
      <c r="AC1374" s="92">
        <v>3.2730999999999999</v>
      </c>
      <c r="AD1374" s="92">
        <v>7.1010999999999997</v>
      </c>
      <c r="AH1374" s="92">
        <v>0.53649999999999998</v>
      </c>
      <c r="AI1374" s="92">
        <v>1.5303</v>
      </c>
      <c r="AK1374" s="92">
        <v>0.59099999999999997</v>
      </c>
      <c r="AL1374" s="92">
        <v>2.0451000000000001</v>
      </c>
      <c r="AN1374" s="92">
        <v>0.5232</v>
      </c>
      <c r="AO1374" s="92">
        <v>1.5098</v>
      </c>
      <c r="AP1374" s="92">
        <v>3.5278999999999998</v>
      </c>
      <c r="AQ1374" s="92">
        <v>1.5167999999999999</v>
      </c>
      <c r="AR1374" s="92">
        <v>3.5232999999999999</v>
      </c>
      <c r="AX1374" s="92">
        <v>3.2216</v>
      </c>
      <c r="AY1374" s="92">
        <v>3.5102000000000002</v>
      </c>
      <c r="BA1374" s="92">
        <v>8.2301000000000002</v>
      </c>
    </row>
    <row r="1375" spans="1:53">
      <c r="A1375" s="92">
        <v>0.52159999999999995</v>
      </c>
      <c r="B1375" s="92">
        <v>1.4972000000000001</v>
      </c>
      <c r="D1375" s="92">
        <v>7.4972000000000003</v>
      </c>
      <c r="H1375" s="92">
        <v>0.58899999999999997</v>
      </c>
      <c r="I1375" s="92">
        <v>2.0289999999999999</v>
      </c>
      <c r="K1375" s="92">
        <v>1.0728</v>
      </c>
      <c r="L1375" s="92">
        <v>2.2031999999999998</v>
      </c>
      <c r="M1375" s="92">
        <v>4.4969000000000001</v>
      </c>
      <c r="N1375" s="92">
        <v>0.56820000000000004</v>
      </c>
      <c r="O1375" s="92">
        <v>1.595</v>
      </c>
      <c r="Q1375" s="92">
        <v>2.0209999999999999</v>
      </c>
      <c r="R1375" s="92">
        <v>4.1196000000000002</v>
      </c>
      <c r="AA1375" s="92">
        <v>0.46250000000000002</v>
      </c>
      <c r="AB1375" s="92">
        <v>1.3872</v>
      </c>
      <c r="AC1375" s="92">
        <v>3.2747999999999999</v>
      </c>
      <c r="AD1375" s="92">
        <v>7.1045999999999996</v>
      </c>
      <c r="AH1375" s="92">
        <v>0.53700000000000003</v>
      </c>
      <c r="AI1375" s="92">
        <v>1.5313000000000001</v>
      </c>
      <c r="AK1375" s="92">
        <v>0.59150000000000003</v>
      </c>
      <c r="AL1375" s="92">
        <v>2.0461999999999998</v>
      </c>
      <c r="AN1375" s="92">
        <v>0.52370000000000005</v>
      </c>
      <c r="AO1375" s="92">
        <v>1.5107999999999999</v>
      </c>
      <c r="AP1375" s="92">
        <v>3.5299</v>
      </c>
      <c r="AQ1375" s="92">
        <v>1.5178</v>
      </c>
      <c r="AR1375" s="92">
        <v>3.5251999999999999</v>
      </c>
      <c r="AX1375" s="92">
        <v>3.2235</v>
      </c>
      <c r="AY1375" s="92">
        <v>3.5124</v>
      </c>
      <c r="BA1375" s="92">
        <v>8.2349999999999994</v>
      </c>
    </row>
    <row r="1376" spans="1:53">
      <c r="A1376" s="92">
        <v>0.52210000000000001</v>
      </c>
      <c r="B1376" s="92">
        <v>1.4982</v>
      </c>
      <c r="D1376" s="92">
        <v>7.5011000000000001</v>
      </c>
      <c r="H1376" s="92">
        <v>0.58950000000000002</v>
      </c>
      <c r="I1376" s="92">
        <v>2.0299999999999998</v>
      </c>
      <c r="K1376" s="92">
        <v>1.0733999999999999</v>
      </c>
      <c r="L1376" s="92">
        <v>2.2044000000000001</v>
      </c>
      <c r="M1376" s="92">
        <v>4.4992999999999999</v>
      </c>
      <c r="N1376" s="92">
        <v>0.56879999999999997</v>
      </c>
      <c r="O1376" s="92">
        <v>1.5961000000000001</v>
      </c>
      <c r="Q1376" s="92">
        <v>2.0219999999999998</v>
      </c>
      <c r="R1376" s="92">
        <v>4.1216999999999997</v>
      </c>
      <c r="AA1376" s="92">
        <v>0.46289999999999998</v>
      </c>
      <c r="AB1376" s="92">
        <v>1.3880999999999999</v>
      </c>
      <c r="AC1376" s="92">
        <v>3.2766000000000002</v>
      </c>
      <c r="AD1376" s="92">
        <v>7.1081000000000003</v>
      </c>
      <c r="AH1376" s="92">
        <v>0.53739999999999999</v>
      </c>
      <c r="AI1376" s="92">
        <v>1.5323</v>
      </c>
      <c r="AK1376" s="92">
        <v>0.59209999999999996</v>
      </c>
      <c r="AL1376" s="92">
        <v>2.0472999999999999</v>
      </c>
      <c r="AN1376" s="92">
        <v>0.5242</v>
      </c>
      <c r="AO1376" s="92">
        <v>1.5118</v>
      </c>
      <c r="AP1376" s="92">
        <v>3.5318999999999998</v>
      </c>
      <c r="AQ1376" s="92">
        <v>1.5186999999999999</v>
      </c>
      <c r="AR1376" s="92">
        <v>3.5270999999999999</v>
      </c>
      <c r="AX1376" s="92">
        <v>3.2254999999999998</v>
      </c>
      <c r="AY1376" s="92">
        <v>3.5146999999999999</v>
      </c>
      <c r="BA1376" s="92">
        <v>8.24</v>
      </c>
    </row>
    <row r="1377" spans="1:53">
      <c r="A1377" s="92">
        <v>0.52249999999999996</v>
      </c>
      <c r="B1377" s="92">
        <v>1.4991000000000001</v>
      </c>
      <c r="D1377" s="92">
        <v>7.5049999999999999</v>
      </c>
      <c r="H1377" s="92">
        <v>0.59009999999999996</v>
      </c>
      <c r="I1377" s="92">
        <v>2.0310999999999999</v>
      </c>
      <c r="K1377" s="92">
        <v>1.0740000000000001</v>
      </c>
      <c r="L1377" s="92">
        <v>2.2057000000000002</v>
      </c>
      <c r="M1377" s="92">
        <v>4.5018000000000002</v>
      </c>
      <c r="N1377" s="92">
        <v>0.56930000000000003</v>
      </c>
      <c r="O1377" s="92">
        <v>1.5971</v>
      </c>
      <c r="Q1377" s="92">
        <v>2.0230999999999999</v>
      </c>
      <c r="R1377" s="92">
        <v>4.1237000000000004</v>
      </c>
      <c r="AA1377" s="92">
        <v>0.46329999999999999</v>
      </c>
      <c r="AB1377" s="92">
        <v>1.389</v>
      </c>
      <c r="AC1377" s="92">
        <v>3.2783000000000002</v>
      </c>
      <c r="AD1377" s="92">
        <v>7.1116000000000001</v>
      </c>
      <c r="AH1377" s="92">
        <v>0.53790000000000004</v>
      </c>
      <c r="AI1377" s="92">
        <v>1.5334000000000001</v>
      </c>
      <c r="AK1377" s="92">
        <v>0.59260000000000002</v>
      </c>
      <c r="AL1377" s="92">
        <v>2.0484</v>
      </c>
      <c r="AN1377" s="92">
        <v>0.52470000000000006</v>
      </c>
      <c r="AO1377" s="92">
        <v>1.5127999999999999</v>
      </c>
      <c r="AP1377" s="92">
        <v>3.5339</v>
      </c>
      <c r="AQ1377" s="92">
        <v>1.5197000000000001</v>
      </c>
      <c r="AR1377" s="92">
        <v>3.5291000000000001</v>
      </c>
      <c r="AX1377" s="92">
        <v>3.2273999999999998</v>
      </c>
      <c r="AY1377" s="92">
        <v>3.5169000000000001</v>
      </c>
      <c r="BA1377" s="92">
        <v>8.2449999999999992</v>
      </c>
    </row>
    <row r="1378" spans="1:53">
      <c r="A1378" s="92">
        <v>0.52300000000000002</v>
      </c>
      <c r="B1378" s="92">
        <v>1.5001</v>
      </c>
      <c r="D1378" s="92">
        <v>7.5087999999999999</v>
      </c>
      <c r="H1378" s="92">
        <v>0.59060000000000001</v>
      </c>
      <c r="I1378" s="92">
        <v>2.0322</v>
      </c>
      <c r="K1378" s="92">
        <v>1.0746</v>
      </c>
      <c r="L1378" s="92">
        <v>2.2069000000000001</v>
      </c>
      <c r="M1378" s="92">
        <v>4.5042999999999997</v>
      </c>
      <c r="N1378" s="92">
        <v>0.56979999999999997</v>
      </c>
      <c r="O1378" s="92">
        <v>1.5982000000000001</v>
      </c>
      <c r="Q1378" s="92">
        <v>2.0240999999999998</v>
      </c>
      <c r="R1378" s="92">
        <v>4.1257999999999999</v>
      </c>
      <c r="AA1378" s="92">
        <v>0.46379999999999999</v>
      </c>
      <c r="AB1378" s="92">
        <v>1.3898999999999999</v>
      </c>
      <c r="AC1378" s="92">
        <v>3.2801</v>
      </c>
      <c r="AD1378" s="92">
        <v>7.1151999999999997</v>
      </c>
      <c r="AH1378" s="92">
        <v>0.53839999999999999</v>
      </c>
      <c r="AI1378" s="92">
        <v>1.5344</v>
      </c>
      <c r="AK1378" s="92">
        <v>0.59319999999999995</v>
      </c>
      <c r="AL1378" s="92">
        <v>2.0495999999999999</v>
      </c>
      <c r="AN1378" s="92">
        <v>0.5252</v>
      </c>
      <c r="AO1378" s="92">
        <v>1.5138</v>
      </c>
      <c r="AP1378" s="92">
        <v>3.5358999999999998</v>
      </c>
      <c r="AQ1378" s="92">
        <v>1.5206</v>
      </c>
      <c r="AR1378" s="92">
        <v>3.5310999999999999</v>
      </c>
      <c r="AX1378" s="92">
        <v>3.2294</v>
      </c>
      <c r="AY1378" s="92">
        <v>3.5192000000000001</v>
      </c>
      <c r="BA1378" s="92">
        <v>8.25</v>
      </c>
    </row>
    <row r="1379" spans="1:53">
      <c r="A1379" s="92">
        <v>0.52349999999999997</v>
      </c>
      <c r="B1379" s="92">
        <v>1.5011000000000001</v>
      </c>
      <c r="D1379" s="92">
        <v>7.5128000000000004</v>
      </c>
      <c r="H1379" s="92">
        <v>0.59109999999999996</v>
      </c>
      <c r="I1379" s="92">
        <v>2.0331999999999999</v>
      </c>
      <c r="K1379" s="92">
        <v>1.0752999999999999</v>
      </c>
      <c r="L1379" s="92">
        <v>2.2082000000000002</v>
      </c>
      <c r="M1379" s="92">
        <v>4.5067000000000004</v>
      </c>
      <c r="N1379" s="92">
        <v>0.57030000000000003</v>
      </c>
      <c r="O1379" s="92">
        <v>1.5992</v>
      </c>
      <c r="Q1379" s="92">
        <v>2.0251000000000001</v>
      </c>
      <c r="R1379" s="92">
        <v>4.1277999999999997</v>
      </c>
      <c r="AA1379" s="92">
        <v>0.4642</v>
      </c>
      <c r="AB1379" s="92">
        <v>1.3908</v>
      </c>
      <c r="AC1379" s="92">
        <v>3.2818999999999998</v>
      </c>
      <c r="AD1379" s="92">
        <v>7.1188000000000002</v>
      </c>
      <c r="AH1379" s="92">
        <v>0.53890000000000005</v>
      </c>
      <c r="AI1379" s="92">
        <v>1.5354000000000001</v>
      </c>
      <c r="AK1379" s="92">
        <v>0.59370000000000001</v>
      </c>
      <c r="AL1379" s="92">
        <v>2.0507</v>
      </c>
      <c r="AN1379" s="92">
        <v>0.52569999999999995</v>
      </c>
      <c r="AO1379" s="92">
        <v>1.5148999999999999</v>
      </c>
      <c r="AP1379" s="92">
        <v>3.5379</v>
      </c>
      <c r="AQ1379" s="92">
        <v>1.5216000000000001</v>
      </c>
      <c r="AR1379" s="92">
        <v>3.5329999999999999</v>
      </c>
      <c r="AX1379" s="92">
        <v>3.2313999999999998</v>
      </c>
      <c r="AY1379" s="92">
        <v>3.5213999999999999</v>
      </c>
      <c r="BA1379" s="92">
        <v>8.2550000000000008</v>
      </c>
    </row>
    <row r="1380" spans="1:53">
      <c r="A1380" s="92">
        <v>0.52390000000000003</v>
      </c>
      <c r="B1380" s="92">
        <v>1.502</v>
      </c>
      <c r="D1380" s="92">
        <v>7.5167000000000002</v>
      </c>
      <c r="H1380" s="92">
        <v>0.59160000000000001</v>
      </c>
      <c r="I1380" s="92">
        <v>2.0343</v>
      </c>
      <c r="K1380" s="92">
        <v>1.0759000000000001</v>
      </c>
      <c r="L1380" s="92">
        <v>2.2094999999999998</v>
      </c>
      <c r="M1380" s="92">
        <v>4.5091999999999999</v>
      </c>
      <c r="N1380" s="92">
        <v>0.57089999999999996</v>
      </c>
      <c r="O1380" s="92">
        <v>2.0003000000000002</v>
      </c>
      <c r="Q1380" s="92">
        <v>2.0261</v>
      </c>
      <c r="R1380" s="92">
        <v>4.1299000000000001</v>
      </c>
      <c r="AA1380" s="92">
        <v>0.46460000000000001</v>
      </c>
      <c r="AB1380" s="92">
        <v>1.3915999999999999</v>
      </c>
      <c r="AC1380" s="92">
        <v>3.2835999999999999</v>
      </c>
      <c r="AD1380" s="92">
        <v>7.1223000000000001</v>
      </c>
      <c r="AH1380" s="92">
        <v>0.53939999999999999</v>
      </c>
      <c r="AI1380" s="92">
        <v>1.5365</v>
      </c>
      <c r="AK1380" s="92">
        <v>0.59430000000000005</v>
      </c>
      <c r="AL1380" s="92">
        <v>2.0518000000000001</v>
      </c>
      <c r="AN1380" s="92">
        <v>0.5262</v>
      </c>
      <c r="AO1380" s="92">
        <v>1.5159</v>
      </c>
      <c r="AP1380" s="92">
        <v>3.54</v>
      </c>
      <c r="AQ1380" s="92">
        <v>1.5226</v>
      </c>
      <c r="AR1380" s="92">
        <v>3.5350000000000001</v>
      </c>
      <c r="AX1380" s="92">
        <v>3.2332999999999998</v>
      </c>
      <c r="AY1380" s="92">
        <v>3.5236999999999998</v>
      </c>
      <c r="BA1380" s="92">
        <v>8.2600999999999996</v>
      </c>
    </row>
    <row r="1381" spans="1:53">
      <c r="A1381" s="92">
        <v>0.52439999999999998</v>
      </c>
      <c r="B1381" s="92">
        <v>1.5029999999999999</v>
      </c>
      <c r="D1381" s="92">
        <v>7.5206</v>
      </c>
      <c r="H1381" s="92">
        <v>0.59219999999999995</v>
      </c>
      <c r="I1381" s="92">
        <v>2.0354000000000001</v>
      </c>
      <c r="K1381" s="92">
        <v>1.0765</v>
      </c>
      <c r="L1381" s="92">
        <v>2.2107000000000001</v>
      </c>
      <c r="M1381" s="92">
        <v>4.5117000000000003</v>
      </c>
      <c r="N1381" s="92">
        <v>0.57140000000000002</v>
      </c>
      <c r="O1381" s="92">
        <v>2.0013000000000001</v>
      </c>
      <c r="Q1381" s="92">
        <v>2.0272000000000001</v>
      </c>
      <c r="R1381" s="92">
        <v>4.1319999999999997</v>
      </c>
      <c r="AA1381" s="92">
        <v>0.46510000000000001</v>
      </c>
      <c r="AB1381" s="92">
        <v>1.3925000000000001</v>
      </c>
      <c r="AC1381" s="92">
        <v>3.2854000000000001</v>
      </c>
      <c r="AD1381" s="92">
        <v>7.1258999999999997</v>
      </c>
      <c r="AH1381" s="92">
        <v>0.53990000000000005</v>
      </c>
      <c r="AI1381" s="92">
        <v>1.5375000000000001</v>
      </c>
      <c r="AK1381" s="92">
        <v>0.5948</v>
      </c>
      <c r="AL1381" s="92">
        <v>2.0529999999999999</v>
      </c>
      <c r="AN1381" s="92">
        <v>0.52669999999999995</v>
      </c>
      <c r="AO1381" s="92">
        <v>1.5168999999999999</v>
      </c>
      <c r="AP1381" s="92">
        <v>3.5419999999999998</v>
      </c>
      <c r="AQ1381" s="92">
        <v>1.5235000000000001</v>
      </c>
      <c r="AR1381" s="92">
        <v>3.5369999999999999</v>
      </c>
      <c r="AX1381" s="92">
        <v>3.2353000000000001</v>
      </c>
      <c r="AY1381" s="92">
        <v>3.5259999999999998</v>
      </c>
      <c r="BA1381" s="92">
        <v>8.2651000000000003</v>
      </c>
    </row>
    <row r="1382" spans="1:53">
      <c r="A1382" s="92">
        <v>0.52490000000000003</v>
      </c>
      <c r="B1382" s="92">
        <v>1.504</v>
      </c>
      <c r="D1382" s="92">
        <v>7.5246000000000004</v>
      </c>
      <c r="H1382" s="92">
        <v>0.5927</v>
      </c>
      <c r="I1382" s="92">
        <v>2.0365000000000002</v>
      </c>
      <c r="K1382" s="92">
        <v>1.0771999999999999</v>
      </c>
      <c r="L1382" s="92">
        <v>2.2120000000000002</v>
      </c>
      <c r="M1382" s="92">
        <v>4.5141999999999998</v>
      </c>
      <c r="N1382" s="92">
        <v>0.57189999999999996</v>
      </c>
      <c r="O1382" s="92">
        <v>2.0024000000000002</v>
      </c>
      <c r="Q1382" s="92">
        <v>2.0282</v>
      </c>
      <c r="R1382" s="92">
        <v>4.1341000000000001</v>
      </c>
      <c r="AA1382" s="92">
        <v>0.46550000000000002</v>
      </c>
      <c r="AB1382" s="92">
        <v>1.3934</v>
      </c>
      <c r="AC1382" s="92">
        <v>3.2871999999999999</v>
      </c>
      <c r="AD1382" s="92">
        <v>7.1295000000000002</v>
      </c>
      <c r="AH1382" s="92">
        <v>0.54039999999999999</v>
      </c>
      <c r="AI1382" s="92">
        <v>1.5385</v>
      </c>
      <c r="AK1382" s="92">
        <v>0.59540000000000004</v>
      </c>
      <c r="AL1382" s="92">
        <v>2.0541</v>
      </c>
      <c r="AN1382" s="92">
        <v>0.5272</v>
      </c>
      <c r="AO1382" s="92">
        <v>1.518</v>
      </c>
      <c r="AP1382" s="92">
        <v>3.5440999999999998</v>
      </c>
      <c r="AQ1382" s="92">
        <v>1.5245</v>
      </c>
      <c r="AR1382" s="92">
        <v>3.5390000000000001</v>
      </c>
      <c r="AX1382" s="92">
        <v>3.2372999999999998</v>
      </c>
      <c r="AY1382" s="92">
        <v>3.5282</v>
      </c>
      <c r="BA1382" s="92">
        <v>8.2702000000000009</v>
      </c>
    </row>
    <row r="1383" spans="1:53">
      <c r="A1383" s="92">
        <v>0.52539999999999998</v>
      </c>
      <c r="B1383" s="92">
        <v>1.5049999999999999</v>
      </c>
      <c r="D1383" s="92">
        <v>7.5286</v>
      </c>
      <c r="H1383" s="92">
        <v>0.59319999999999995</v>
      </c>
      <c r="I1383" s="92">
        <v>2.0375999999999999</v>
      </c>
      <c r="K1383" s="92">
        <v>1.0778000000000001</v>
      </c>
      <c r="L1383" s="92">
        <v>2.2132999999999998</v>
      </c>
      <c r="M1383" s="92">
        <v>4.5167000000000002</v>
      </c>
      <c r="N1383" s="92">
        <v>0.57240000000000002</v>
      </c>
      <c r="O1383" s="92">
        <v>2.0034999999999998</v>
      </c>
      <c r="Q1383" s="92">
        <v>2.0293000000000001</v>
      </c>
      <c r="R1383" s="92">
        <v>4.1361999999999997</v>
      </c>
      <c r="AA1383" s="92">
        <v>0.46589999999999998</v>
      </c>
      <c r="AB1383" s="92">
        <v>1.3943000000000001</v>
      </c>
      <c r="AC1383" s="92">
        <v>3.2890000000000001</v>
      </c>
      <c r="AD1383" s="92">
        <v>7.1330999999999998</v>
      </c>
      <c r="AH1383" s="92">
        <v>0.54090000000000005</v>
      </c>
      <c r="AI1383" s="92">
        <v>1.5396000000000001</v>
      </c>
      <c r="AK1383" s="92">
        <v>0.59589999999999999</v>
      </c>
      <c r="AL1383" s="92">
        <v>2.0552999999999999</v>
      </c>
      <c r="AN1383" s="92">
        <v>0.52780000000000005</v>
      </c>
      <c r="AO1383" s="92">
        <v>1.5189999999999999</v>
      </c>
      <c r="AP1383" s="92">
        <v>3.5461</v>
      </c>
      <c r="AQ1383" s="92">
        <v>1.5255000000000001</v>
      </c>
      <c r="AR1383" s="92">
        <v>3.5409999999999999</v>
      </c>
      <c r="AX1383" s="92">
        <v>3.2393000000000001</v>
      </c>
      <c r="AY1383" s="92">
        <v>3.5305</v>
      </c>
      <c r="BA1383" s="92">
        <v>8.2752999999999997</v>
      </c>
    </row>
    <row r="1384" spans="1:53">
      <c r="A1384" s="92">
        <v>0.52590000000000003</v>
      </c>
      <c r="B1384" s="92">
        <v>1.5059</v>
      </c>
      <c r="D1384" s="92">
        <v>7.5324999999999998</v>
      </c>
      <c r="H1384" s="92">
        <v>0.59370000000000001</v>
      </c>
      <c r="I1384" s="92">
        <v>2.0387</v>
      </c>
      <c r="K1384" s="92">
        <v>1.0784</v>
      </c>
      <c r="L1384" s="92">
        <v>2.2145999999999999</v>
      </c>
      <c r="M1384" s="92">
        <v>4.5193000000000003</v>
      </c>
      <c r="N1384" s="92">
        <v>0.57299999999999995</v>
      </c>
      <c r="O1384" s="92">
        <v>2.0045999999999999</v>
      </c>
      <c r="Q1384" s="92">
        <v>2.0303</v>
      </c>
      <c r="R1384" s="92">
        <v>4.1383000000000001</v>
      </c>
      <c r="AA1384" s="92">
        <v>0.46639999999999998</v>
      </c>
      <c r="AB1384" s="92">
        <v>1.3952</v>
      </c>
      <c r="AC1384" s="92">
        <v>3.2907999999999999</v>
      </c>
      <c r="AD1384" s="92">
        <v>7.1368</v>
      </c>
      <c r="AH1384" s="92">
        <v>0.54139999999999999</v>
      </c>
      <c r="AI1384" s="92">
        <v>1.5406</v>
      </c>
      <c r="AK1384" s="92">
        <v>0.59650000000000003</v>
      </c>
      <c r="AL1384" s="92">
        <v>2.0564</v>
      </c>
      <c r="AN1384" s="92">
        <v>0.52829999999999999</v>
      </c>
      <c r="AO1384" s="92">
        <v>1.5201</v>
      </c>
      <c r="AP1384" s="92">
        <v>3.5482</v>
      </c>
      <c r="AQ1384" s="92">
        <v>1.5265</v>
      </c>
      <c r="AR1384" s="92">
        <v>3.5430000000000001</v>
      </c>
      <c r="AX1384" s="92">
        <v>3.2414000000000001</v>
      </c>
      <c r="AY1384" s="92">
        <v>3.5327999999999999</v>
      </c>
      <c r="BA1384" s="92">
        <v>8.2805</v>
      </c>
    </row>
    <row r="1385" spans="1:53">
      <c r="A1385" s="92">
        <v>0.52629999999999999</v>
      </c>
      <c r="B1385" s="92">
        <v>1.5068999999999999</v>
      </c>
      <c r="D1385" s="92">
        <v>7.5365000000000002</v>
      </c>
      <c r="H1385" s="92">
        <v>0.59430000000000005</v>
      </c>
      <c r="I1385" s="92">
        <v>2.0398000000000001</v>
      </c>
      <c r="K1385" s="92">
        <v>1.0790999999999999</v>
      </c>
      <c r="L1385" s="92">
        <v>2.2159</v>
      </c>
      <c r="M1385" s="92">
        <v>4.5217999999999998</v>
      </c>
      <c r="N1385" s="92">
        <v>0.57350000000000001</v>
      </c>
      <c r="O1385" s="92">
        <v>2.0055999999999998</v>
      </c>
      <c r="Q1385" s="92">
        <v>2.0314000000000001</v>
      </c>
      <c r="R1385" s="92">
        <v>4.1403999999999996</v>
      </c>
      <c r="AA1385" s="92">
        <v>0.46679999999999999</v>
      </c>
      <c r="AB1385" s="92">
        <v>1.3962000000000001</v>
      </c>
      <c r="AC1385" s="92">
        <v>3.2926000000000002</v>
      </c>
      <c r="AD1385" s="92">
        <v>7.1403999999999996</v>
      </c>
      <c r="AH1385" s="92">
        <v>0.54190000000000005</v>
      </c>
      <c r="AI1385" s="92">
        <v>1.5417000000000001</v>
      </c>
      <c r="AK1385" s="92">
        <v>0.59709999999999996</v>
      </c>
      <c r="AL1385" s="92">
        <v>2.0575999999999999</v>
      </c>
      <c r="AN1385" s="92">
        <v>0.52880000000000005</v>
      </c>
      <c r="AO1385" s="92">
        <v>1.5210999999999999</v>
      </c>
      <c r="AP1385" s="92">
        <v>3.5503</v>
      </c>
      <c r="AQ1385" s="92">
        <v>1.5275000000000001</v>
      </c>
      <c r="AR1385" s="92">
        <v>3.5449999999999999</v>
      </c>
      <c r="AX1385" s="92">
        <v>3.2433999999999998</v>
      </c>
      <c r="AY1385" s="92">
        <v>3.5352000000000001</v>
      </c>
      <c r="BA1385" s="92">
        <v>8.2856000000000005</v>
      </c>
    </row>
    <row r="1386" spans="1:53">
      <c r="A1386" s="92">
        <v>0.52680000000000005</v>
      </c>
      <c r="B1386" s="92">
        <v>1.5079</v>
      </c>
      <c r="D1386" s="92">
        <v>7.5406000000000004</v>
      </c>
      <c r="H1386" s="92">
        <v>0.5948</v>
      </c>
      <c r="I1386" s="92">
        <v>2.0409000000000002</v>
      </c>
      <c r="K1386" s="92">
        <v>1.0797000000000001</v>
      </c>
      <c r="L1386" s="92">
        <v>2.2172000000000001</v>
      </c>
      <c r="M1386" s="92">
        <v>4.5244</v>
      </c>
      <c r="N1386" s="92">
        <v>0.57410000000000005</v>
      </c>
      <c r="O1386" s="92">
        <v>2.0066999999999999</v>
      </c>
      <c r="Q1386" s="92">
        <v>2.0324</v>
      </c>
      <c r="R1386" s="92">
        <v>4.1425999999999998</v>
      </c>
      <c r="AA1386" s="92">
        <v>0.4672</v>
      </c>
      <c r="AB1386" s="92">
        <v>1.3971</v>
      </c>
      <c r="AC1386" s="92">
        <v>3.2945000000000002</v>
      </c>
      <c r="AD1386" s="92">
        <v>7.1440999999999999</v>
      </c>
      <c r="AH1386" s="92">
        <v>0.54239999999999999</v>
      </c>
      <c r="AI1386" s="92">
        <v>1.5427</v>
      </c>
      <c r="AK1386" s="92">
        <v>0.59760000000000002</v>
      </c>
      <c r="AL1386" s="92">
        <v>2.0587</v>
      </c>
      <c r="AN1386" s="92">
        <v>0.52929999999999999</v>
      </c>
      <c r="AO1386" s="92">
        <v>1.5222</v>
      </c>
      <c r="AP1386" s="92">
        <v>3.5524</v>
      </c>
      <c r="AQ1386" s="92">
        <v>1.5285</v>
      </c>
      <c r="AR1386" s="92">
        <v>3.5470000000000002</v>
      </c>
      <c r="AX1386" s="92">
        <v>3.2454000000000001</v>
      </c>
      <c r="AY1386" s="92">
        <v>3.5375000000000001</v>
      </c>
      <c r="BA1386" s="92">
        <v>8.2908000000000008</v>
      </c>
    </row>
    <row r="1387" spans="1:53">
      <c r="A1387" s="92">
        <v>0.52729999999999999</v>
      </c>
      <c r="B1387" s="92">
        <v>1.5088999999999999</v>
      </c>
      <c r="D1387" s="92">
        <v>7.5446</v>
      </c>
      <c r="H1387" s="92">
        <v>0.59530000000000005</v>
      </c>
      <c r="I1387" s="92">
        <v>2.0419999999999998</v>
      </c>
      <c r="K1387" s="92">
        <v>1.0804</v>
      </c>
      <c r="L1387" s="92">
        <v>2.2185000000000001</v>
      </c>
      <c r="M1387" s="92">
        <v>4.5269000000000004</v>
      </c>
      <c r="N1387" s="92">
        <v>0.5746</v>
      </c>
      <c r="O1387" s="92">
        <v>2.0078</v>
      </c>
      <c r="Q1387" s="92">
        <v>2.0335000000000001</v>
      </c>
      <c r="R1387" s="92">
        <v>4.1447000000000003</v>
      </c>
      <c r="AA1387" s="92">
        <v>0.4677</v>
      </c>
      <c r="AB1387" s="92">
        <v>1.3979999999999999</v>
      </c>
      <c r="AC1387" s="92">
        <v>3.2963</v>
      </c>
      <c r="AD1387" s="92">
        <v>7.1478000000000002</v>
      </c>
      <c r="AH1387" s="92">
        <v>0.54290000000000005</v>
      </c>
      <c r="AI1387" s="92">
        <v>1.5438000000000001</v>
      </c>
      <c r="AK1387" s="92">
        <v>0.59819999999999995</v>
      </c>
      <c r="AL1387" s="92">
        <v>2.0598999999999998</v>
      </c>
      <c r="AN1387" s="92">
        <v>0.52980000000000005</v>
      </c>
      <c r="AO1387" s="92">
        <v>1.5233000000000001</v>
      </c>
      <c r="AP1387" s="92">
        <v>3.5545</v>
      </c>
      <c r="AQ1387" s="92">
        <v>1.5295000000000001</v>
      </c>
      <c r="AR1387" s="92">
        <v>3.5491000000000001</v>
      </c>
      <c r="AX1387" s="92">
        <v>3.2475000000000001</v>
      </c>
      <c r="AY1387" s="92">
        <v>3.5398000000000001</v>
      </c>
      <c r="BA1387" s="92">
        <v>8.2959999999999994</v>
      </c>
    </row>
    <row r="1388" spans="1:53">
      <c r="A1388" s="92">
        <v>0.52780000000000005</v>
      </c>
      <c r="B1388" s="92">
        <v>1.5099</v>
      </c>
      <c r="D1388" s="92">
        <v>7.5487000000000002</v>
      </c>
      <c r="H1388" s="92">
        <v>0.59589999999999999</v>
      </c>
      <c r="I1388" s="92">
        <v>2.0430999999999999</v>
      </c>
      <c r="K1388" s="92">
        <v>1.081</v>
      </c>
      <c r="L1388" s="92">
        <v>2.2198000000000002</v>
      </c>
      <c r="M1388" s="92">
        <v>4.5294999999999996</v>
      </c>
      <c r="N1388" s="92">
        <v>0.57509999999999994</v>
      </c>
      <c r="O1388" s="92">
        <v>2.0089000000000001</v>
      </c>
      <c r="Q1388" s="92">
        <v>2.0346000000000002</v>
      </c>
      <c r="R1388" s="92">
        <v>4.1468999999999996</v>
      </c>
      <c r="AA1388" s="92">
        <v>0.46810000000000002</v>
      </c>
      <c r="AB1388" s="92">
        <v>1.3989</v>
      </c>
      <c r="AC1388" s="92">
        <v>3.2980999999999998</v>
      </c>
      <c r="AD1388" s="92">
        <v>7.1515000000000004</v>
      </c>
      <c r="AH1388" s="92">
        <v>0.54339999999999999</v>
      </c>
      <c r="AI1388" s="92">
        <v>1.5448999999999999</v>
      </c>
      <c r="AK1388" s="92">
        <v>0.5988</v>
      </c>
      <c r="AL1388" s="92">
        <v>2.0611000000000002</v>
      </c>
      <c r="AN1388" s="92">
        <v>0.53029999999999999</v>
      </c>
      <c r="AO1388" s="92">
        <v>1.5243</v>
      </c>
      <c r="AP1388" s="92">
        <v>3.5566</v>
      </c>
      <c r="AQ1388" s="92">
        <v>1.5305</v>
      </c>
      <c r="AR1388" s="92">
        <v>3.5510999999999999</v>
      </c>
      <c r="AX1388" s="92">
        <v>3.2494999999999998</v>
      </c>
      <c r="AY1388" s="92">
        <v>3.5421999999999998</v>
      </c>
      <c r="BA1388" s="92">
        <v>8.3011999999999997</v>
      </c>
    </row>
    <row r="1389" spans="1:53">
      <c r="A1389" s="92">
        <v>0.52829999999999999</v>
      </c>
      <c r="B1389" s="92">
        <v>1.5108999999999999</v>
      </c>
      <c r="D1389" s="92">
        <v>7.5526999999999997</v>
      </c>
      <c r="H1389" s="92">
        <v>0.59640000000000004</v>
      </c>
      <c r="I1389" s="92">
        <v>2.0442999999999998</v>
      </c>
      <c r="K1389" s="92">
        <v>1.0817000000000001</v>
      </c>
      <c r="L1389" s="92">
        <v>2.2210999999999999</v>
      </c>
      <c r="M1389" s="92">
        <v>4.5320999999999998</v>
      </c>
      <c r="N1389" s="92">
        <v>0.57569999999999999</v>
      </c>
      <c r="O1389" s="92">
        <v>2.0099999999999998</v>
      </c>
      <c r="Q1389" s="92">
        <v>2.0356999999999998</v>
      </c>
      <c r="R1389" s="92">
        <v>4.149</v>
      </c>
      <c r="AA1389" s="92">
        <v>0.46860000000000002</v>
      </c>
      <c r="AB1389" s="92">
        <v>1.3997999999999999</v>
      </c>
      <c r="AC1389" s="92">
        <v>3.3</v>
      </c>
      <c r="AD1389" s="92">
        <v>7.1551999999999998</v>
      </c>
      <c r="AH1389" s="92">
        <v>0.54390000000000005</v>
      </c>
      <c r="AI1389" s="92">
        <v>1.5459000000000001</v>
      </c>
      <c r="AK1389" s="92">
        <v>0.59930000000000005</v>
      </c>
      <c r="AL1389" s="92">
        <v>2.0621999999999998</v>
      </c>
      <c r="AN1389" s="92">
        <v>0.53090000000000004</v>
      </c>
      <c r="AO1389" s="92">
        <v>1.5254000000000001</v>
      </c>
      <c r="AP1389" s="92">
        <v>3.5587</v>
      </c>
      <c r="AQ1389" s="92">
        <v>1.5315000000000001</v>
      </c>
      <c r="AR1389" s="92">
        <v>3.5531999999999999</v>
      </c>
      <c r="AX1389" s="92">
        <v>3.2515999999999998</v>
      </c>
      <c r="AY1389" s="92">
        <v>3.5445000000000002</v>
      </c>
      <c r="BA1389" s="92">
        <v>8.3064999999999998</v>
      </c>
    </row>
    <row r="1390" spans="1:53">
      <c r="A1390" s="92">
        <v>0.52880000000000005</v>
      </c>
      <c r="B1390" s="92">
        <v>1.5119</v>
      </c>
      <c r="D1390" s="92">
        <v>7.5568</v>
      </c>
      <c r="H1390" s="92">
        <v>0.59699999999999998</v>
      </c>
      <c r="I1390" s="92">
        <v>2.0453999999999999</v>
      </c>
      <c r="K1390" s="92">
        <v>1.0823</v>
      </c>
      <c r="L1390" s="92">
        <v>2.2223999999999999</v>
      </c>
      <c r="M1390" s="92">
        <v>4.5347</v>
      </c>
      <c r="N1390" s="92">
        <v>0.57620000000000005</v>
      </c>
      <c r="O1390" s="92">
        <v>2.0110999999999999</v>
      </c>
      <c r="Q1390" s="92">
        <v>2.0367000000000002</v>
      </c>
      <c r="R1390" s="92">
        <v>4.1512000000000002</v>
      </c>
      <c r="AA1390" s="92">
        <v>0.46899999999999997</v>
      </c>
      <c r="AB1390" s="92">
        <v>1.4008</v>
      </c>
      <c r="AC1390" s="92">
        <v>3.3018000000000001</v>
      </c>
      <c r="AD1390" s="92">
        <v>7.1589</v>
      </c>
      <c r="AH1390" s="92">
        <v>0.5444</v>
      </c>
      <c r="AI1390" s="92">
        <v>1.5469999999999999</v>
      </c>
      <c r="AK1390" s="92">
        <v>0.59989999999999999</v>
      </c>
      <c r="AL1390" s="92">
        <v>2.0634000000000001</v>
      </c>
      <c r="AN1390" s="92">
        <v>0.53139999999999998</v>
      </c>
      <c r="AO1390" s="92">
        <v>1.5265</v>
      </c>
      <c r="AP1390" s="92">
        <v>3.5608</v>
      </c>
      <c r="AQ1390" s="92">
        <v>1.5325</v>
      </c>
      <c r="AR1390" s="92">
        <v>3.5552000000000001</v>
      </c>
      <c r="AX1390" s="92">
        <v>3.2536</v>
      </c>
      <c r="AY1390" s="92">
        <v>3.5468999999999999</v>
      </c>
      <c r="BA1390" s="92">
        <v>8.3117000000000001</v>
      </c>
    </row>
    <row r="1391" spans="1:53">
      <c r="A1391" s="92">
        <v>0.52929999999999999</v>
      </c>
      <c r="B1391" s="92">
        <v>1.5129999999999999</v>
      </c>
      <c r="D1391" s="92">
        <v>7.5609999999999999</v>
      </c>
      <c r="H1391" s="92">
        <v>0.59750000000000003</v>
      </c>
      <c r="I1391" s="92">
        <v>2.0465</v>
      </c>
      <c r="K1391" s="92">
        <v>1.083</v>
      </c>
      <c r="L1391" s="92">
        <v>2.2237</v>
      </c>
      <c r="M1391" s="92">
        <v>4.5373000000000001</v>
      </c>
      <c r="N1391" s="92">
        <v>0.57679999999999998</v>
      </c>
      <c r="O1391" s="92">
        <v>2.0122</v>
      </c>
      <c r="Q1391" s="92">
        <v>2.0377999999999998</v>
      </c>
      <c r="R1391" s="92">
        <v>4.1534000000000004</v>
      </c>
      <c r="AA1391" s="92">
        <v>0.46949999999999997</v>
      </c>
      <c r="AB1391" s="92">
        <v>1.4016999999999999</v>
      </c>
      <c r="AC1391" s="92">
        <v>3.3037000000000001</v>
      </c>
      <c r="AD1391" s="92">
        <v>7.1627000000000001</v>
      </c>
      <c r="AH1391" s="92">
        <v>0.54490000000000005</v>
      </c>
      <c r="AI1391" s="92">
        <v>1.5481</v>
      </c>
      <c r="AK1391" s="92">
        <v>1.0004999999999999</v>
      </c>
      <c r="AL1391" s="92">
        <v>2.0646</v>
      </c>
      <c r="AN1391" s="92">
        <v>0.53190000000000004</v>
      </c>
      <c r="AO1391" s="92">
        <v>1.5276000000000001</v>
      </c>
      <c r="AP1391" s="92">
        <v>3.5629</v>
      </c>
      <c r="AQ1391" s="92">
        <v>1.5335000000000001</v>
      </c>
      <c r="AR1391" s="92">
        <v>3.5573000000000001</v>
      </c>
      <c r="AX1391" s="92">
        <v>3.2557</v>
      </c>
      <c r="AY1391" s="92">
        <v>3.5491999999999999</v>
      </c>
      <c r="BA1391" s="92">
        <v>8.3170000000000002</v>
      </c>
    </row>
    <row r="1392" spans="1:53">
      <c r="A1392" s="92">
        <v>0.52980000000000005</v>
      </c>
      <c r="B1392" s="92">
        <v>1.514</v>
      </c>
      <c r="D1392" s="92">
        <v>7.5651000000000002</v>
      </c>
      <c r="H1392" s="92">
        <v>0.59809999999999997</v>
      </c>
      <c r="I1392" s="92">
        <v>2.0476999999999999</v>
      </c>
      <c r="K1392" s="92">
        <v>1.0835999999999999</v>
      </c>
      <c r="L1392" s="92">
        <v>2.2250999999999999</v>
      </c>
      <c r="M1392" s="92">
        <v>4.5399000000000003</v>
      </c>
      <c r="N1392" s="92">
        <v>0.57730000000000004</v>
      </c>
      <c r="O1392" s="92">
        <v>2.0133000000000001</v>
      </c>
      <c r="Q1392" s="92">
        <v>2.0388999999999999</v>
      </c>
      <c r="R1392" s="92">
        <v>4.1555</v>
      </c>
      <c r="AA1392" s="92">
        <v>0.46989999999999998</v>
      </c>
      <c r="AB1392" s="92">
        <v>1.4026000000000001</v>
      </c>
      <c r="AC1392" s="92">
        <v>3.3056000000000001</v>
      </c>
      <c r="AD1392" s="92">
        <v>7.1664000000000003</v>
      </c>
      <c r="AH1392" s="92">
        <v>0.54549999999999998</v>
      </c>
      <c r="AI1392" s="92">
        <v>1.5491999999999999</v>
      </c>
      <c r="AK1392" s="92">
        <v>1.0011000000000001</v>
      </c>
      <c r="AL1392" s="92">
        <v>2.0657999999999999</v>
      </c>
      <c r="AN1392" s="92">
        <v>0.53249999999999997</v>
      </c>
      <c r="AO1392" s="92">
        <v>1.5286999999999999</v>
      </c>
      <c r="AP1392" s="92">
        <v>3.5651000000000002</v>
      </c>
      <c r="AQ1392" s="92">
        <v>1.5345</v>
      </c>
      <c r="AR1392" s="92">
        <v>3.5594000000000001</v>
      </c>
      <c r="AX1392" s="92">
        <v>3.2578</v>
      </c>
      <c r="AY1392" s="92">
        <v>3.5516000000000001</v>
      </c>
      <c r="BA1392" s="92">
        <v>8.3224</v>
      </c>
    </row>
    <row r="1393" spans="1:53">
      <c r="A1393" s="92">
        <v>0.53029999999999999</v>
      </c>
      <c r="B1393" s="92">
        <v>1.5149999999999999</v>
      </c>
      <c r="D1393" s="92">
        <v>7.5692000000000004</v>
      </c>
      <c r="H1393" s="92">
        <v>0.59860000000000002</v>
      </c>
      <c r="I1393" s="92">
        <v>2.0488</v>
      </c>
      <c r="K1393" s="92">
        <v>1.0843</v>
      </c>
      <c r="L1393" s="92">
        <v>2.2263999999999999</v>
      </c>
      <c r="M1393" s="92">
        <v>4.5425000000000004</v>
      </c>
      <c r="N1393" s="92">
        <v>0.57789999999999997</v>
      </c>
      <c r="O1393" s="92">
        <v>2.0145</v>
      </c>
      <c r="Q1393" s="92">
        <v>2.04</v>
      </c>
      <c r="R1393" s="92">
        <v>4.1577000000000002</v>
      </c>
      <c r="AA1393" s="92">
        <v>0.47039999999999998</v>
      </c>
      <c r="AB1393" s="92">
        <v>1.4036</v>
      </c>
      <c r="AC1393" s="92">
        <v>3.3075000000000001</v>
      </c>
      <c r="AD1393" s="92">
        <v>7.1702000000000004</v>
      </c>
      <c r="AH1393" s="92">
        <v>0.54600000000000004</v>
      </c>
      <c r="AI1393" s="92">
        <v>1.5503</v>
      </c>
      <c r="AK1393" s="92">
        <v>1.0017</v>
      </c>
      <c r="AL1393" s="92">
        <v>2.0670000000000002</v>
      </c>
      <c r="AN1393" s="92">
        <v>0.53300000000000003</v>
      </c>
      <c r="AO1393" s="92">
        <v>1.5298</v>
      </c>
      <c r="AP1393" s="92">
        <v>3.5672000000000001</v>
      </c>
      <c r="AQ1393" s="92">
        <v>1.5355000000000001</v>
      </c>
      <c r="AR1393" s="92">
        <v>3.5615000000000001</v>
      </c>
      <c r="AX1393" s="92">
        <v>3.2599</v>
      </c>
      <c r="AY1393" s="92">
        <v>3.5539999999999998</v>
      </c>
      <c r="BA1393" s="92">
        <v>8.3277000000000001</v>
      </c>
    </row>
    <row r="1394" spans="1:53">
      <c r="A1394" s="92">
        <v>0.53080000000000005</v>
      </c>
      <c r="B1394" s="92">
        <v>1.516</v>
      </c>
      <c r="D1394" s="92">
        <v>7.5734000000000004</v>
      </c>
      <c r="H1394" s="92">
        <v>0.59919999999999995</v>
      </c>
      <c r="I1394" s="92">
        <v>2.0499999999999998</v>
      </c>
      <c r="K1394" s="92">
        <v>1.085</v>
      </c>
      <c r="L1394" s="92">
        <v>2.2277</v>
      </c>
      <c r="M1394" s="92">
        <v>4.5452000000000004</v>
      </c>
      <c r="N1394" s="92">
        <v>0.57850000000000001</v>
      </c>
      <c r="O1394" s="92">
        <v>2.0156000000000001</v>
      </c>
      <c r="Q1394" s="92">
        <v>2.0411000000000001</v>
      </c>
      <c r="R1394" s="92">
        <v>4.1599000000000004</v>
      </c>
      <c r="AA1394" s="92">
        <v>0.4708</v>
      </c>
      <c r="AB1394" s="92">
        <v>1.4045000000000001</v>
      </c>
      <c r="AC1394" s="92">
        <v>3.3092999999999999</v>
      </c>
      <c r="AD1394" s="92">
        <v>7.1740000000000004</v>
      </c>
      <c r="AH1394" s="92">
        <v>0.54649999999999999</v>
      </c>
      <c r="AI1394" s="92">
        <v>1.5513999999999999</v>
      </c>
      <c r="AK1394" s="92">
        <v>1.0023</v>
      </c>
      <c r="AL1394" s="92">
        <v>2.0682</v>
      </c>
      <c r="AN1394" s="92">
        <v>0.53349999999999997</v>
      </c>
      <c r="AO1394" s="92">
        <v>1.5308999999999999</v>
      </c>
      <c r="AP1394" s="92">
        <v>3.5693999999999999</v>
      </c>
      <c r="AQ1394" s="92">
        <v>1.5366</v>
      </c>
      <c r="AR1394" s="92">
        <v>3.5636000000000001</v>
      </c>
      <c r="AX1394" s="92">
        <v>3.262</v>
      </c>
      <c r="AY1394" s="92">
        <v>3.5564</v>
      </c>
      <c r="BA1394" s="92">
        <v>8.3331</v>
      </c>
    </row>
    <row r="1395" spans="1:53">
      <c r="A1395" s="92">
        <v>0.53129999999999999</v>
      </c>
      <c r="B1395" s="92">
        <v>1.5170999999999999</v>
      </c>
      <c r="D1395" s="92">
        <v>7.5776000000000003</v>
      </c>
      <c r="H1395" s="92">
        <v>0.59970000000000001</v>
      </c>
      <c r="I1395" s="92">
        <v>2.0510999999999999</v>
      </c>
      <c r="K1395" s="92">
        <v>1.0855999999999999</v>
      </c>
      <c r="L1395" s="92">
        <v>2.2290999999999999</v>
      </c>
      <c r="M1395" s="92">
        <v>4.5477999999999996</v>
      </c>
      <c r="N1395" s="92">
        <v>0.57899999999999996</v>
      </c>
      <c r="O1395" s="92">
        <v>2.0167000000000002</v>
      </c>
      <c r="Q1395" s="92">
        <v>2.0421999999999998</v>
      </c>
      <c r="R1395" s="92">
        <v>4.1622000000000003</v>
      </c>
      <c r="AA1395" s="92">
        <v>0.4713</v>
      </c>
      <c r="AB1395" s="92">
        <v>1.4055</v>
      </c>
      <c r="AC1395" s="92">
        <v>3.3111999999999999</v>
      </c>
      <c r="AD1395" s="92">
        <v>7.1778000000000004</v>
      </c>
      <c r="AH1395" s="92">
        <v>0.54700000000000004</v>
      </c>
      <c r="AI1395" s="92">
        <v>1.5525</v>
      </c>
      <c r="AK1395" s="92">
        <v>1.0027999999999999</v>
      </c>
      <c r="AL1395" s="92">
        <v>2.0693999999999999</v>
      </c>
      <c r="AN1395" s="92">
        <v>0.53410000000000002</v>
      </c>
      <c r="AO1395" s="92">
        <v>1.532</v>
      </c>
      <c r="AP1395" s="92">
        <v>3.5716000000000001</v>
      </c>
      <c r="AQ1395" s="92">
        <v>1.5376000000000001</v>
      </c>
      <c r="AR1395" s="92">
        <v>3.5657000000000001</v>
      </c>
      <c r="AX1395" s="92">
        <v>3.2641</v>
      </c>
      <c r="AY1395" s="92">
        <v>3.5589</v>
      </c>
      <c r="BA1395" s="92">
        <v>8.3384999999999998</v>
      </c>
    </row>
    <row r="1396" spans="1:53">
      <c r="A1396" s="92">
        <v>0.53180000000000005</v>
      </c>
      <c r="B1396" s="92">
        <v>1.5181</v>
      </c>
      <c r="D1396" s="92">
        <v>7.5818000000000003</v>
      </c>
      <c r="H1396" s="92">
        <v>1.0003</v>
      </c>
      <c r="I1396" s="92">
        <v>2.0522999999999998</v>
      </c>
      <c r="K1396" s="92">
        <v>1.0863</v>
      </c>
      <c r="L1396" s="92">
        <v>2.2305000000000001</v>
      </c>
      <c r="M1396" s="92">
        <v>4.5505000000000004</v>
      </c>
      <c r="N1396" s="92">
        <v>0.5796</v>
      </c>
      <c r="O1396" s="92">
        <v>2.0177999999999998</v>
      </c>
      <c r="Q1396" s="92">
        <v>2.0432999999999999</v>
      </c>
      <c r="R1396" s="92">
        <v>4.1643999999999997</v>
      </c>
      <c r="AA1396" s="92">
        <v>0.4718</v>
      </c>
      <c r="AB1396" s="92">
        <v>1.4064000000000001</v>
      </c>
      <c r="AC1396" s="92">
        <v>3.3130999999999999</v>
      </c>
      <c r="AD1396" s="92">
        <v>7.1817000000000002</v>
      </c>
      <c r="AH1396" s="92">
        <v>0.54759999999999998</v>
      </c>
      <c r="AI1396" s="92">
        <v>1.5536000000000001</v>
      </c>
      <c r="AK1396" s="92">
        <v>1.0034000000000001</v>
      </c>
      <c r="AL1396" s="92">
        <v>2.0706000000000002</v>
      </c>
      <c r="AN1396" s="92">
        <v>0.53459999999999996</v>
      </c>
      <c r="AO1396" s="92">
        <v>1.5330999999999999</v>
      </c>
      <c r="AP1396" s="92">
        <v>3.5737999999999999</v>
      </c>
      <c r="AQ1396" s="92">
        <v>1.5386</v>
      </c>
      <c r="AR1396" s="92">
        <v>3.5678000000000001</v>
      </c>
      <c r="AX1396" s="92">
        <v>3.2662</v>
      </c>
      <c r="AY1396" s="92">
        <v>3.5613000000000001</v>
      </c>
      <c r="BA1396" s="92">
        <v>8.3438999999999997</v>
      </c>
    </row>
    <row r="1397" spans="1:53">
      <c r="A1397" s="92">
        <v>0.5323</v>
      </c>
      <c r="B1397" s="92">
        <v>1.5192000000000001</v>
      </c>
      <c r="D1397" s="92">
        <v>7.5860000000000003</v>
      </c>
      <c r="H1397" s="92">
        <v>1.0008999999999999</v>
      </c>
      <c r="I1397" s="92">
        <v>2.0535000000000001</v>
      </c>
      <c r="K1397" s="92">
        <v>1.087</v>
      </c>
      <c r="L1397" s="92">
        <v>2.2317999999999998</v>
      </c>
      <c r="M1397" s="92">
        <v>4.5532000000000004</v>
      </c>
      <c r="N1397" s="92">
        <v>0.58020000000000005</v>
      </c>
      <c r="O1397" s="92">
        <v>2.0190000000000001</v>
      </c>
      <c r="Q1397" s="92">
        <v>2.0444</v>
      </c>
      <c r="R1397" s="92">
        <v>4.1665999999999999</v>
      </c>
      <c r="AA1397" s="92">
        <v>0.47220000000000001</v>
      </c>
      <c r="AB1397" s="92">
        <v>1.4074</v>
      </c>
      <c r="AC1397" s="92">
        <v>3.3151000000000002</v>
      </c>
      <c r="AD1397" s="92">
        <v>7.1855000000000002</v>
      </c>
      <c r="AH1397" s="92">
        <v>0.54810000000000003</v>
      </c>
      <c r="AI1397" s="92">
        <v>1.5547</v>
      </c>
      <c r="AK1397" s="92">
        <v>1.004</v>
      </c>
      <c r="AL1397" s="92">
        <v>2.0718999999999999</v>
      </c>
      <c r="AN1397" s="92">
        <v>0.53510000000000002</v>
      </c>
      <c r="AO1397" s="92">
        <v>1.5342</v>
      </c>
      <c r="AP1397" s="92">
        <v>3.5760000000000001</v>
      </c>
      <c r="AQ1397" s="92">
        <v>1.5397000000000001</v>
      </c>
      <c r="AR1397" s="92">
        <v>3.5699000000000001</v>
      </c>
      <c r="AX1397" s="92">
        <v>3.2684000000000002</v>
      </c>
      <c r="AY1397" s="92">
        <v>3.5636999999999999</v>
      </c>
      <c r="BA1397" s="92">
        <v>8.3492999999999995</v>
      </c>
    </row>
    <row r="1398" spans="1:53">
      <c r="A1398" s="92">
        <v>0.53280000000000005</v>
      </c>
      <c r="B1398" s="92">
        <v>1.5202</v>
      </c>
      <c r="D1398" s="92">
        <v>7.5903</v>
      </c>
      <c r="H1398" s="92">
        <v>1.0014000000000001</v>
      </c>
      <c r="I1398" s="92">
        <v>2.0546000000000002</v>
      </c>
      <c r="K1398" s="92">
        <v>1.0876999999999999</v>
      </c>
      <c r="L1398" s="92">
        <v>2.2332000000000001</v>
      </c>
      <c r="M1398" s="92">
        <v>4.5559000000000003</v>
      </c>
      <c r="N1398" s="92">
        <v>0.58069999999999999</v>
      </c>
      <c r="O1398" s="92">
        <v>2.0200999999999998</v>
      </c>
      <c r="Q1398" s="92">
        <v>2.0455000000000001</v>
      </c>
      <c r="R1398" s="92">
        <v>4.1688999999999998</v>
      </c>
      <c r="AA1398" s="92">
        <v>0.47270000000000001</v>
      </c>
      <c r="AB1398" s="92">
        <v>1.4083000000000001</v>
      </c>
      <c r="AC1398" s="92">
        <v>3.3170000000000002</v>
      </c>
      <c r="AD1398" s="92">
        <v>7.1894</v>
      </c>
      <c r="AH1398" s="92">
        <v>0.54859999999999998</v>
      </c>
      <c r="AI1398" s="92">
        <v>1.5558000000000001</v>
      </c>
      <c r="AK1398" s="92">
        <v>1.0045999999999999</v>
      </c>
      <c r="AL1398" s="92">
        <v>2.0731000000000002</v>
      </c>
      <c r="AN1398" s="92">
        <v>0.53569999999999995</v>
      </c>
      <c r="AO1398" s="92">
        <v>1.5353000000000001</v>
      </c>
      <c r="AP1398" s="92">
        <v>3.5781999999999998</v>
      </c>
      <c r="AQ1398" s="92">
        <v>1.5407</v>
      </c>
      <c r="AR1398" s="92">
        <v>3.5720999999999998</v>
      </c>
      <c r="AX1398" s="92">
        <v>3.2705000000000002</v>
      </c>
      <c r="AY1398" s="92">
        <v>3.5661999999999998</v>
      </c>
      <c r="BA1398" s="92">
        <v>8.3547999999999991</v>
      </c>
    </row>
    <row r="1399" spans="1:53">
      <c r="A1399" s="92">
        <v>0.5333</v>
      </c>
      <c r="B1399" s="92">
        <v>1.5213000000000001</v>
      </c>
      <c r="D1399" s="92">
        <v>7.5945</v>
      </c>
      <c r="H1399" s="92">
        <v>1.002</v>
      </c>
      <c r="I1399" s="92">
        <v>2.0558000000000001</v>
      </c>
      <c r="K1399" s="92">
        <v>1.0884</v>
      </c>
      <c r="L1399" s="92">
        <v>2.2345999999999999</v>
      </c>
      <c r="M1399" s="92">
        <v>4.5586000000000002</v>
      </c>
      <c r="N1399" s="92">
        <v>0.58130000000000004</v>
      </c>
      <c r="O1399" s="92">
        <v>2.0213000000000001</v>
      </c>
      <c r="Q1399" s="92">
        <v>2.0467</v>
      </c>
      <c r="R1399" s="92">
        <v>4.1711</v>
      </c>
      <c r="AA1399" s="92">
        <v>0.47310000000000002</v>
      </c>
      <c r="AB1399" s="92">
        <v>1.4093</v>
      </c>
      <c r="AC1399" s="92">
        <v>3.3189000000000002</v>
      </c>
      <c r="AD1399" s="92">
        <v>7.1932999999999998</v>
      </c>
      <c r="AH1399" s="92">
        <v>0.54910000000000003</v>
      </c>
      <c r="AI1399" s="92">
        <v>1.5569999999999999</v>
      </c>
      <c r="AK1399" s="92">
        <v>1.0052000000000001</v>
      </c>
      <c r="AL1399" s="92">
        <v>2.0743</v>
      </c>
      <c r="AN1399" s="92">
        <v>0.53620000000000001</v>
      </c>
      <c r="AO1399" s="92">
        <v>1.5364</v>
      </c>
      <c r="AP1399" s="92">
        <v>3.5804</v>
      </c>
      <c r="AQ1399" s="92">
        <v>1.5418000000000001</v>
      </c>
      <c r="AR1399" s="92">
        <v>3.5741999999999998</v>
      </c>
      <c r="AX1399" s="92">
        <v>3.2726999999999999</v>
      </c>
      <c r="AY1399" s="92">
        <v>3.5686</v>
      </c>
      <c r="BA1399" s="92">
        <v>8.3603000000000005</v>
      </c>
    </row>
    <row r="1400" spans="1:53">
      <c r="A1400" s="92">
        <v>0.53380000000000005</v>
      </c>
      <c r="B1400" s="92">
        <v>1.5223</v>
      </c>
      <c r="D1400" s="92">
        <v>7.5987999999999998</v>
      </c>
      <c r="H1400" s="92">
        <v>1.0025999999999999</v>
      </c>
      <c r="I1400" s="92">
        <v>2.0569999999999999</v>
      </c>
      <c r="K1400" s="92">
        <v>1.089</v>
      </c>
      <c r="L1400" s="92">
        <v>2.2359</v>
      </c>
      <c r="M1400" s="92">
        <v>4.5613000000000001</v>
      </c>
      <c r="N1400" s="92">
        <v>0.58189999999999997</v>
      </c>
      <c r="O1400" s="92">
        <v>2.0224000000000002</v>
      </c>
      <c r="Q1400" s="92">
        <v>2.0478000000000001</v>
      </c>
      <c r="R1400" s="92">
        <v>4.1734</v>
      </c>
      <c r="AA1400" s="92">
        <v>0.47360000000000002</v>
      </c>
      <c r="AB1400" s="92">
        <v>1.4103000000000001</v>
      </c>
      <c r="AC1400" s="92">
        <v>3.3209</v>
      </c>
      <c r="AD1400" s="92">
        <v>7.1971999999999996</v>
      </c>
      <c r="AH1400" s="92">
        <v>0.54969999999999997</v>
      </c>
      <c r="AI1400" s="92">
        <v>1.5581</v>
      </c>
      <c r="AK1400" s="92">
        <v>1.0058</v>
      </c>
      <c r="AL1400" s="92">
        <v>2.0756000000000001</v>
      </c>
      <c r="AN1400" s="92">
        <v>0.53680000000000005</v>
      </c>
      <c r="AO1400" s="92">
        <v>1.5376000000000001</v>
      </c>
      <c r="AP1400" s="92">
        <v>3.5825999999999998</v>
      </c>
      <c r="AQ1400" s="92">
        <v>1.5427999999999999</v>
      </c>
      <c r="AR1400" s="92">
        <v>3.5764</v>
      </c>
      <c r="AX1400" s="92">
        <v>3.2747999999999999</v>
      </c>
      <c r="AY1400" s="92">
        <v>3.5710999999999999</v>
      </c>
      <c r="BA1400" s="92">
        <v>8.3658000000000001</v>
      </c>
    </row>
    <row r="1401" spans="1:53">
      <c r="A1401" s="92">
        <v>0.53439999999999999</v>
      </c>
      <c r="B1401" s="92">
        <v>1.5234000000000001</v>
      </c>
      <c r="D1401" s="92">
        <v>8.0030999999999999</v>
      </c>
      <c r="H1401" s="92">
        <v>1.0032000000000001</v>
      </c>
      <c r="I1401" s="92">
        <v>2.0581999999999998</v>
      </c>
      <c r="K1401" s="92">
        <v>1.0896999999999999</v>
      </c>
      <c r="L1401" s="92">
        <v>2.2372999999999998</v>
      </c>
      <c r="M1401" s="92">
        <v>4.5640000000000001</v>
      </c>
      <c r="N1401" s="92">
        <v>0.58250000000000002</v>
      </c>
      <c r="O1401" s="92">
        <v>2.0236000000000001</v>
      </c>
      <c r="Q1401" s="92">
        <v>2.0489000000000002</v>
      </c>
      <c r="R1401" s="92">
        <v>4.1757</v>
      </c>
      <c r="AA1401" s="92">
        <v>0.47410000000000002</v>
      </c>
      <c r="AB1401" s="92">
        <v>1.4112</v>
      </c>
      <c r="AC1401" s="92">
        <v>3.3228</v>
      </c>
      <c r="AD1401" s="92">
        <v>7.2011000000000003</v>
      </c>
      <c r="AH1401" s="92">
        <v>0.55020000000000002</v>
      </c>
      <c r="AI1401" s="92">
        <v>1.5591999999999999</v>
      </c>
      <c r="AK1401" s="92">
        <v>1.0064</v>
      </c>
      <c r="AL1401" s="92">
        <v>2.0768</v>
      </c>
      <c r="AN1401" s="92">
        <v>0.5373</v>
      </c>
      <c r="AO1401" s="92">
        <v>1.5387</v>
      </c>
      <c r="AP1401" s="92">
        <v>3.5848</v>
      </c>
      <c r="AQ1401" s="92">
        <v>1.5439000000000001</v>
      </c>
      <c r="AR1401" s="92">
        <v>3.5785</v>
      </c>
      <c r="AX1401" s="92">
        <v>3.2770000000000001</v>
      </c>
      <c r="AY1401" s="92">
        <v>3.5735999999999999</v>
      </c>
      <c r="BA1401" s="92">
        <v>8.3712999999999997</v>
      </c>
    </row>
    <row r="1402" spans="1:53">
      <c r="A1402" s="92">
        <v>0.53490000000000004</v>
      </c>
      <c r="B1402" s="92">
        <v>1.5245</v>
      </c>
      <c r="D1402" s="92">
        <v>8.0075000000000003</v>
      </c>
      <c r="H1402" s="92">
        <v>1.0037</v>
      </c>
      <c r="I1402" s="92">
        <v>2.0594000000000001</v>
      </c>
      <c r="K1402" s="92">
        <v>1.0904</v>
      </c>
      <c r="L1402" s="92">
        <v>2.2387000000000001</v>
      </c>
      <c r="M1402" s="92">
        <v>4.5667999999999997</v>
      </c>
      <c r="N1402" s="92">
        <v>0.58299999999999996</v>
      </c>
      <c r="O1402" s="92">
        <v>2.0247999999999999</v>
      </c>
      <c r="Q1402" s="92">
        <v>2.0501</v>
      </c>
      <c r="R1402" s="92">
        <v>4.1779999999999999</v>
      </c>
      <c r="AA1402" s="92">
        <v>0.47460000000000002</v>
      </c>
      <c r="AB1402" s="92">
        <v>1.4121999999999999</v>
      </c>
      <c r="AC1402" s="92">
        <v>3.3248000000000002</v>
      </c>
      <c r="AD1402" s="92">
        <v>7.2050000000000001</v>
      </c>
      <c r="AH1402" s="92">
        <v>0.55079999999999996</v>
      </c>
      <c r="AI1402" s="92">
        <v>1.5604</v>
      </c>
      <c r="AK1402" s="92">
        <v>1.0071000000000001</v>
      </c>
      <c r="AL1402" s="92">
        <v>2.0779999999999998</v>
      </c>
      <c r="AN1402" s="92">
        <v>0.53790000000000004</v>
      </c>
      <c r="AO1402" s="92">
        <v>1.5399</v>
      </c>
      <c r="AP1402" s="92">
        <v>3.5871</v>
      </c>
      <c r="AQ1402" s="92">
        <v>1.5449999999999999</v>
      </c>
      <c r="AR1402" s="92">
        <v>3.5807000000000002</v>
      </c>
      <c r="AX1402" s="92">
        <v>3.2791999999999999</v>
      </c>
      <c r="AY1402" s="92">
        <v>3.5760999999999998</v>
      </c>
      <c r="BA1402" s="92">
        <v>8.3768999999999991</v>
      </c>
    </row>
    <row r="1403" spans="1:53">
      <c r="A1403" s="92">
        <v>0.53539999999999999</v>
      </c>
      <c r="B1403" s="92">
        <v>1.5255000000000001</v>
      </c>
      <c r="D1403" s="92">
        <v>8.0117999999999991</v>
      </c>
      <c r="H1403" s="92">
        <v>1.0043</v>
      </c>
      <c r="I1403" s="92">
        <v>2.0606</v>
      </c>
      <c r="K1403" s="92">
        <v>1.0911</v>
      </c>
      <c r="L1403" s="92">
        <v>2.2401</v>
      </c>
      <c r="M1403" s="92">
        <v>4.5694999999999997</v>
      </c>
      <c r="N1403" s="92">
        <v>0.58360000000000001</v>
      </c>
      <c r="O1403" s="92">
        <v>2.0259</v>
      </c>
      <c r="Q1403" s="92">
        <v>2.0512000000000001</v>
      </c>
      <c r="R1403" s="92">
        <v>4.1802999999999999</v>
      </c>
      <c r="AA1403" s="92">
        <v>0.47499999999999998</v>
      </c>
      <c r="AB1403" s="92">
        <v>1.4132</v>
      </c>
      <c r="AC1403" s="92">
        <v>3.3267000000000002</v>
      </c>
      <c r="AD1403" s="92">
        <v>7.2089999999999996</v>
      </c>
      <c r="AH1403" s="92">
        <v>0.55130000000000001</v>
      </c>
      <c r="AI1403" s="92">
        <v>1.5615000000000001</v>
      </c>
      <c r="AK1403" s="92">
        <v>1.0077</v>
      </c>
      <c r="AL1403" s="92">
        <v>2.0792999999999999</v>
      </c>
      <c r="AN1403" s="92">
        <v>0.53849999999999998</v>
      </c>
      <c r="AO1403" s="92">
        <v>1.5409999999999999</v>
      </c>
      <c r="AP1403" s="92">
        <v>3.5893000000000002</v>
      </c>
      <c r="AQ1403" s="92">
        <v>1.546</v>
      </c>
      <c r="AR1403" s="92">
        <v>3.5829</v>
      </c>
      <c r="AX1403" s="92">
        <v>3.2814000000000001</v>
      </c>
      <c r="AY1403" s="92">
        <v>3.5785999999999998</v>
      </c>
      <c r="BA1403" s="92">
        <v>8.3825000000000003</v>
      </c>
    </row>
    <row r="1404" spans="1:53">
      <c r="A1404" s="92">
        <v>0.53590000000000004</v>
      </c>
      <c r="B1404" s="92">
        <v>1.5266</v>
      </c>
      <c r="D1404" s="92">
        <v>8.0161999999999995</v>
      </c>
      <c r="H1404" s="92">
        <v>1.0048999999999999</v>
      </c>
      <c r="I1404" s="92">
        <v>2.0617999999999999</v>
      </c>
      <c r="K1404" s="92">
        <v>1.0918000000000001</v>
      </c>
      <c r="L1404" s="92">
        <v>2.2414999999999998</v>
      </c>
      <c r="M1404" s="92">
        <v>4.5723000000000003</v>
      </c>
      <c r="N1404" s="92">
        <v>0.58420000000000005</v>
      </c>
      <c r="O1404" s="92">
        <v>2.0270999999999999</v>
      </c>
      <c r="Q1404" s="92">
        <v>2.0524</v>
      </c>
      <c r="R1404" s="92">
        <v>4.1825999999999999</v>
      </c>
      <c r="AA1404" s="92">
        <v>0.47549999999999998</v>
      </c>
      <c r="AB1404" s="92">
        <v>1.4141999999999999</v>
      </c>
      <c r="AC1404" s="92">
        <v>3.3287</v>
      </c>
      <c r="AD1404" s="92">
        <v>7.2130000000000001</v>
      </c>
      <c r="AH1404" s="92">
        <v>0.55189999999999995</v>
      </c>
      <c r="AI1404" s="92">
        <v>1.5627</v>
      </c>
      <c r="AK1404" s="92">
        <v>1.0083</v>
      </c>
      <c r="AL1404" s="92">
        <v>2.0806</v>
      </c>
      <c r="AN1404" s="92">
        <v>0.53900000000000003</v>
      </c>
      <c r="AO1404" s="92">
        <v>1.5422</v>
      </c>
      <c r="AP1404" s="92">
        <v>3.5916000000000001</v>
      </c>
      <c r="AQ1404" s="92">
        <v>1.5470999999999999</v>
      </c>
      <c r="AR1404" s="92">
        <v>3.5851000000000002</v>
      </c>
      <c r="AX1404" s="92">
        <v>3.2835999999999999</v>
      </c>
      <c r="AY1404" s="92">
        <v>3.5811000000000002</v>
      </c>
      <c r="BA1404" s="92">
        <v>8.3880999999999997</v>
      </c>
    </row>
    <row r="1405" spans="1:53">
      <c r="A1405" s="92">
        <v>0.53649999999999998</v>
      </c>
      <c r="B1405" s="92">
        <v>1.5277000000000001</v>
      </c>
      <c r="D1405" s="92">
        <v>8.0206</v>
      </c>
      <c r="H1405" s="92">
        <v>1.0055000000000001</v>
      </c>
      <c r="I1405" s="92">
        <v>2.0630000000000002</v>
      </c>
      <c r="K1405" s="92">
        <v>1.0925</v>
      </c>
      <c r="L1405" s="92">
        <v>2.2429999999999999</v>
      </c>
      <c r="M1405" s="92">
        <v>4.5750999999999999</v>
      </c>
      <c r="N1405" s="92">
        <v>0.58479999999999999</v>
      </c>
      <c r="O1405" s="92">
        <v>2.0283000000000002</v>
      </c>
      <c r="Q1405" s="92">
        <v>2.0535000000000001</v>
      </c>
      <c r="R1405" s="92">
        <v>4.1848999999999998</v>
      </c>
      <c r="AA1405" s="92">
        <v>0.47599999999999998</v>
      </c>
      <c r="AB1405" s="92">
        <v>1.4152</v>
      </c>
      <c r="AC1405" s="92">
        <v>3.3307000000000002</v>
      </c>
      <c r="AD1405" s="92">
        <v>7.2169999999999996</v>
      </c>
      <c r="AH1405" s="92">
        <v>0.5524</v>
      </c>
      <c r="AI1405" s="92">
        <v>1.5638000000000001</v>
      </c>
      <c r="AK1405" s="92">
        <v>1.0088999999999999</v>
      </c>
      <c r="AL1405" s="92">
        <v>2.0817999999999999</v>
      </c>
      <c r="AN1405" s="92">
        <v>0.53959999999999997</v>
      </c>
      <c r="AO1405" s="92">
        <v>1.5432999999999999</v>
      </c>
      <c r="AP1405" s="92">
        <v>3.5939000000000001</v>
      </c>
      <c r="AQ1405" s="92">
        <v>1.5482</v>
      </c>
      <c r="AR1405" s="92">
        <v>3.5872999999999999</v>
      </c>
      <c r="AX1405" s="92">
        <v>3.2858000000000001</v>
      </c>
      <c r="AY1405" s="92">
        <v>3.5836999999999999</v>
      </c>
      <c r="BA1405" s="92">
        <v>8.3938000000000006</v>
      </c>
    </row>
    <row r="1406" spans="1:53">
      <c r="A1406" s="92">
        <v>0.53700000000000003</v>
      </c>
      <c r="B1406" s="92">
        <v>1.5287999999999999</v>
      </c>
      <c r="D1406" s="92">
        <v>8.0250000000000004</v>
      </c>
      <c r="H1406" s="92">
        <v>1.0061</v>
      </c>
      <c r="I1406" s="92">
        <v>2.0642</v>
      </c>
      <c r="K1406" s="92">
        <v>1.0931999999999999</v>
      </c>
      <c r="L1406" s="92">
        <v>2.2444000000000002</v>
      </c>
      <c r="M1406" s="92">
        <v>4.5778999999999996</v>
      </c>
      <c r="N1406" s="92">
        <v>0.58540000000000003</v>
      </c>
      <c r="O1406" s="92">
        <v>2.0295000000000001</v>
      </c>
      <c r="Q1406" s="92">
        <v>2.0547</v>
      </c>
      <c r="R1406" s="92">
        <v>4.1872999999999996</v>
      </c>
      <c r="AA1406" s="92">
        <v>0.47649999999999998</v>
      </c>
      <c r="AB1406" s="92">
        <v>1.4161999999999999</v>
      </c>
      <c r="AC1406" s="92">
        <v>3.3327</v>
      </c>
      <c r="AD1406" s="92">
        <v>7.2210000000000001</v>
      </c>
      <c r="AH1406" s="92">
        <v>0.55300000000000005</v>
      </c>
      <c r="AI1406" s="92">
        <v>1.5649999999999999</v>
      </c>
      <c r="AK1406" s="92">
        <v>1.0095000000000001</v>
      </c>
      <c r="AL1406" s="92">
        <v>2.0831</v>
      </c>
      <c r="AN1406" s="92">
        <v>0.54020000000000001</v>
      </c>
      <c r="AO1406" s="92">
        <v>1.5445</v>
      </c>
      <c r="AP1406" s="92">
        <v>3.5962000000000001</v>
      </c>
      <c r="AQ1406" s="92">
        <v>1.5492999999999999</v>
      </c>
      <c r="AR1406" s="92">
        <v>3.5895000000000001</v>
      </c>
      <c r="AX1406" s="92">
        <v>3.2881</v>
      </c>
      <c r="AY1406" s="92">
        <v>3.5861999999999998</v>
      </c>
      <c r="BA1406" s="92">
        <v>8.3994999999999997</v>
      </c>
    </row>
    <row r="1407" spans="1:53">
      <c r="A1407" s="92">
        <v>0.53749999999999998</v>
      </c>
      <c r="B1407" s="92">
        <v>1.5299</v>
      </c>
      <c r="D1407" s="92">
        <v>8.0294000000000008</v>
      </c>
      <c r="H1407" s="92">
        <v>1.0066999999999999</v>
      </c>
      <c r="I1407" s="92">
        <v>2.0653999999999999</v>
      </c>
      <c r="K1407" s="92">
        <v>1.0939000000000001</v>
      </c>
      <c r="L1407" s="92">
        <v>2.2458</v>
      </c>
      <c r="M1407" s="92">
        <v>4.5807000000000002</v>
      </c>
      <c r="N1407" s="92">
        <v>0.58599999999999997</v>
      </c>
      <c r="O1407" s="92">
        <v>2.0306999999999999</v>
      </c>
      <c r="Q1407" s="92">
        <v>2.0558999999999998</v>
      </c>
      <c r="R1407" s="92">
        <v>4.1896000000000004</v>
      </c>
      <c r="AA1407" s="92">
        <v>0.47699999999999998</v>
      </c>
      <c r="AB1407" s="92">
        <v>1.4172</v>
      </c>
      <c r="AC1407" s="92">
        <v>3.3347000000000002</v>
      </c>
      <c r="AD1407" s="92">
        <v>7.2251000000000003</v>
      </c>
      <c r="AH1407" s="92">
        <v>0.55349999999999999</v>
      </c>
      <c r="AI1407" s="92">
        <v>1.5661</v>
      </c>
      <c r="AK1407" s="92">
        <v>1.0102</v>
      </c>
      <c r="AL1407" s="92">
        <v>2.0844</v>
      </c>
      <c r="AN1407" s="92">
        <v>0.54069999999999996</v>
      </c>
      <c r="AO1407" s="92">
        <v>1.5457000000000001</v>
      </c>
      <c r="AP1407" s="92">
        <v>3.5985</v>
      </c>
      <c r="AQ1407" s="92">
        <v>1.5504</v>
      </c>
      <c r="AR1407" s="92">
        <v>3.5918000000000001</v>
      </c>
      <c r="AX1407" s="92">
        <v>3.2902999999999998</v>
      </c>
      <c r="AY1407" s="92">
        <v>3.5888</v>
      </c>
      <c r="BA1407" s="92">
        <v>8.4052000000000007</v>
      </c>
    </row>
    <row r="1408" spans="1:53">
      <c r="A1408" s="92">
        <v>0.53810000000000002</v>
      </c>
      <c r="B1408" s="92">
        <v>1.5309999999999999</v>
      </c>
      <c r="D1408" s="92">
        <v>8.0338999999999992</v>
      </c>
      <c r="H1408" s="92">
        <v>1.0073000000000001</v>
      </c>
      <c r="I1408" s="92">
        <v>2.0667</v>
      </c>
      <c r="K1408" s="92">
        <v>1.0947</v>
      </c>
      <c r="L1408" s="92">
        <v>2.2473000000000001</v>
      </c>
      <c r="M1408" s="92">
        <v>4.5835999999999997</v>
      </c>
      <c r="N1408" s="92">
        <v>0.58660000000000001</v>
      </c>
      <c r="O1408" s="92">
        <v>2.0318999999999998</v>
      </c>
      <c r="Q1408" s="92">
        <v>2.0569999999999999</v>
      </c>
      <c r="R1408" s="92">
        <v>4.1920000000000002</v>
      </c>
      <c r="AA1408" s="92">
        <v>0.47749999999999998</v>
      </c>
      <c r="AB1408" s="92">
        <v>1.4181999999999999</v>
      </c>
      <c r="AC1408" s="92">
        <v>3.3368000000000002</v>
      </c>
      <c r="AD1408" s="92">
        <v>7.2290999999999999</v>
      </c>
      <c r="AH1408" s="92">
        <v>0.55410000000000004</v>
      </c>
      <c r="AI1408" s="92">
        <v>1.5672999999999999</v>
      </c>
      <c r="AK1408" s="92">
        <v>1.0107999999999999</v>
      </c>
      <c r="AL1408" s="92">
        <v>2.0857000000000001</v>
      </c>
      <c r="AN1408" s="92">
        <v>0.5413</v>
      </c>
      <c r="AO1408" s="92">
        <v>1.5468</v>
      </c>
      <c r="AP1408" s="92">
        <v>4.0007999999999999</v>
      </c>
      <c r="AQ1408" s="92">
        <v>1.5515000000000001</v>
      </c>
      <c r="AR1408" s="92">
        <v>3.5939999999999999</v>
      </c>
      <c r="AX1408" s="92">
        <v>3.2926000000000002</v>
      </c>
      <c r="AY1408" s="92">
        <v>3.5914000000000001</v>
      </c>
      <c r="BA1408" s="92">
        <v>8.4109999999999996</v>
      </c>
    </row>
    <row r="1409" spans="1:53">
      <c r="A1409" s="92">
        <v>0.53859999999999997</v>
      </c>
      <c r="B1409" s="92">
        <v>1.5321</v>
      </c>
      <c r="D1409" s="92">
        <v>8.0383999999999993</v>
      </c>
      <c r="H1409" s="92">
        <v>1.0079</v>
      </c>
      <c r="I1409" s="92">
        <v>2.0678999999999998</v>
      </c>
      <c r="K1409" s="92">
        <v>1.0953999999999999</v>
      </c>
      <c r="L1409" s="92">
        <v>2.2486999999999999</v>
      </c>
      <c r="M1409" s="92">
        <v>4.5864000000000003</v>
      </c>
      <c r="N1409" s="92">
        <v>0.58720000000000006</v>
      </c>
      <c r="O1409" s="92">
        <v>2.0331000000000001</v>
      </c>
      <c r="Q1409" s="92">
        <v>2.0581999999999998</v>
      </c>
      <c r="R1409" s="92">
        <v>4.1943999999999999</v>
      </c>
      <c r="AA1409" s="92">
        <v>0.47789999999999999</v>
      </c>
      <c r="AB1409" s="92">
        <v>1.4192</v>
      </c>
      <c r="AC1409" s="92">
        <v>3.3388</v>
      </c>
      <c r="AD1409" s="92">
        <v>7.2332000000000001</v>
      </c>
      <c r="AH1409" s="92">
        <v>0.55459999999999998</v>
      </c>
      <c r="AI1409" s="92">
        <v>1.5685</v>
      </c>
      <c r="AK1409" s="92">
        <v>1.0114000000000001</v>
      </c>
      <c r="AL1409" s="92">
        <v>2.0870000000000002</v>
      </c>
      <c r="AN1409" s="92">
        <v>0.54190000000000005</v>
      </c>
      <c r="AO1409" s="92">
        <v>1.548</v>
      </c>
      <c r="AP1409" s="92">
        <v>4.0030999999999999</v>
      </c>
      <c r="AQ1409" s="92">
        <v>1.5526</v>
      </c>
      <c r="AR1409" s="92">
        <v>3.5962999999999998</v>
      </c>
      <c r="AX1409" s="92">
        <v>3.2948</v>
      </c>
      <c r="AY1409" s="92">
        <v>3.5939999999999999</v>
      </c>
      <c r="BA1409" s="92">
        <v>8.4167000000000005</v>
      </c>
    </row>
    <row r="1410" spans="1:53">
      <c r="A1410" s="92">
        <v>0.53920000000000001</v>
      </c>
      <c r="B1410" s="92">
        <v>1.5331999999999999</v>
      </c>
      <c r="D1410" s="92">
        <v>8.0428999999999995</v>
      </c>
      <c r="H1410" s="92">
        <v>1.0085</v>
      </c>
      <c r="I1410" s="92">
        <v>2.0691000000000002</v>
      </c>
      <c r="K1410" s="92">
        <v>1.0961000000000001</v>
      </c>
      <c r="L1410" s="92">
        <v>2.2502</v>
      </c>
      <c r="M1410" s="92">
        <v>4.5892999999999997</v>
      </c>
      <c r="N1410" s="92">
        <v>0.58779999999999999</v>
      </c>
      <c r="O1410" s="92">
        <v>2.0343</v>
      </c>
      <c r="Q1410" s="92">
        <v>2.0594000000000001</v>
      </c>
      <c r="R1410" s="92">
        <v>4.1967999999999996</v>
      </c>
      <c r="AA1410" s="92">
        <v>0.47839999999999999</v>
      </c>
      <c r="AB1410" s="92">
        <v>1.4202999999999999</v>
      </c>
      <c r="AC1410" s="92">
        <v>3.3408000000000002</v>
      </c>
      <c r="AD1410" s="92">
        <v>7.2373000000000003</v>
      </c>
      <c r="AH1410" s="92">
        <v>0.55520000000000003</v>
      </c>
      <c r="AI1410" s="92">
        <v>1.5697000000000001</v>
      </c>
      <c r="AK1410" s="92">
        <v>1.012</v>
      </c>
      <c r="AL1410" s="92">
        <v>2.0882999999999998</v>
      </c>
      <c r="AN1410" s="92">
        <v>0.54249999999999998</v>
      </c>
      <c r="AO1410" s="92">
        <v>1.5491999999999999</v>
      </c>
      <c r="AP1410" s="92">
        <v>4.0054999999999996</v>
      </c>
      <c r="AQ1410" s="92">
        <v>1.5537000000000001</v>
      </c>
      <c r="AR1410" s="92">
        <v>3.5985999999999998</v>
      </c>
      <c r="AX1410" s="92">
        <v>3.2970999999999999</v>
      </c>
      <c r="AY1410" s="92">
        <v>3.5966</v>
      </c>
      <c r="BA1410" s="92">
        <v>8.4224999999999994</v>
      </c>
    </row>
    <row r="1411" spans="1:53">
      <c r="A1411" s="92">
        <v>0.53969999999999996</v>
      </c>
      <c r="B1411" s="92">
        <v>1.5343</v>
      </c>
      <c r="D1411" s="92">
        <v>8.0474999999999994</v>
      </c>
      <c r="H1411" s="92">
        <v>1.0091000000000001</v>
      </c>
      <c r="I1411" s="92">
        <v>2.0703999999999998</v>
      </c>
      <c r="K1411" s="92">
        <v>1.0968</v>
      </c>
      <c r="L1411" s="92">
        <v>2.2515999999999998</v>
      </c>
      <c r="M1411" s="92">
        <v>4.5921000000000003</v>
      </c>
      <c r="N1411" s="92">
        <v>0.58840000000000003</v>
      </c>
      <c r="O1411" s="92">
        <v>2.0354999999999999</v>
      </c>
      <c r="Q1411" s="92">
        <v>2.0606</v>
      </c>
      <c r="R1411" s="92">
        <v>4.1992000000000003</v>
      </c>
      <c r="AA1411" s="92">
        <v>0.47889999999999999</v>
      </c>
      <c r="AB1411" s="92">
        <v>1.4213</v>
      </c>
      <c r="AC1411" s="92">
        <v>3.3429000000000002</v>
      </c>
      <c r="AD1411" s="92">
        <v>7.2415000000000003</v>
      </c>
      <c r="AH1411" s="92">
        <v>0.55579999999999996</v>
      </c>
      <c r="AI1411" s="92">
        <v>1.5709</v>
      </c>
      <c r="AK1411" s="92">
        <v>1.0126999999999999</v>
      </c>
      <c r="AL1411" s="92">
        <v>2.0895999999999999</v>
      </c>
      <c r="AN1411" s="92">
        <v>0.54300000000000004</v>
      </c>
      <c r="AO1411" s="92">
        <v>1.5504</v>
      </c>
      <c r="AP1411" s="92">
        <v>4.0077999999999996</v>
      </c>
      <c r="AQ1411" s="92">
        <v>1.5548</v>
      </c>
      <c r="AR1411" s="92">
        <v>4.0007999999999999</v>
      </c>
      <c r="AX1411" s="92">
        <v>3.2993999999999999</v>
      </c>
      <c r="AY1411" s="92">
        <v>3.5992000000000002</v>
      </c>
      <c r="BA1411" s="92">
        <v>8.4283999999999999</v>
      </c>
    </row>
    <row r="1412" spans="1:53">
      <c r="A1412" s="92">
        <v>0.5403</v>
      </c>
      <c r="B1412" s="92">
        <v>1.5355000000000001</v>
      </c>
      <c r="D1412" s="92">
        <v>8.0519999999999996</v>
      </c>
      <c r="H1412" s="92">
        <v>1.0097</v>
      </c>
      <c r="I1412" s="92">
        <v>2.0716999999999999</v>
      </c>
      <c r="K1412" s="92">
        <v>1.0974999999999999</v>
      </c>
      <c r="L1412" s="92">
        <v>2.2530999999999999</v>
      </c>
      <c r="M1412" s="92">
        <v>4.5949999999999998</v>
      </c>
      <c r="N1412" s="92">
        <v>0.58899999999999997</v>
      </c>
      <c r="O1412" s="92">
        <v>2.0367999999999999</v>
      </c>
      <c r="Q1412" s="92">
        <v>2.0617999999999999</v>
      </c>
      <c r="R1412" s="92">
        <v>4.2016</v>
      </c>
      <c r="AA1412" s="92">
        <v>0.47939999999999999</v>
      </c>
      <c r="AB1412" s="92">
        <v>1.4222999999999999</v>
      </c>
      <c r="AC1412" s="92">
        <v>3.3450000000000002</v>
      </c>
      <c r="AD1412" s="92">
        <v>7.2455999999999996</v>
      </c>
      <c r="AH1412" s="92">
        <v>0.55630000000000002</v>
      </c>
      <c r="AI1412" s="92">
        <v>1.5721000000000001</v>
      </c>
      <c r="AK1412" s="92">
        <v>1.0133000000000001</v>
      </c>
      <c r="AL1412" s="92">
        <v>2.0909</v>
      </c>
      <c r="AN1412" s="92">
        <v>0.54359999999999997</v>
      </c>
      <c r="AO1412" s="92">
        <v>1.5516000000000001</v>
      </c>
      <c r="AP1412" s="92">
        <v>4.0102000000000002</v>
      </c>
      <c r="AQ1412" s="92">
        <v>1.5559000000000001</v>
      </c>
      <c r="AR1412" s="92">
        <v>4.0030999999999999</v>
      </c>
      <c r="AX1412" s="92">
        <v>3.3016999999999999</v>
      </c>
      <c r="AY1412" s="92">
        <v>4.0018000000000002</v>
      </c>
      <c r="BA1412" s="92">
        <v>8.4343000000000004</v>
      </c>
    </row>
    <row r="1413" spans="1:53">
      <c r="A1413" s="92">
        <v>0.54079999999999995</v>
      </c>
      <c r="B1413" s="92">
        <v>1.5366</v>
      </c>
      <c r="D1413" s="92">
        <v>8.0565999999999995</v>
      </c>
      <c r="H1413" s="92">
        <v>1.0103</v>
      </c>
      <c r="I1413" s="92">
        <v>2.0729000000000002</v>
      </c>
      <c r="K1413" s="92">
        <v>1.0983000000000001</v>
      </c>
      <c r="L1413" s="92">
        <v>2.2545999999999999</v>
      </c>
      <c r="M1413" s="92">
        <v>4.5979000000000001</v>
      </c>
      <c r="N1413" s="92">
        <v>0.58960000000000001</v>
      </c>
      <c r="O1413" s="92">
        <v>2.0379999999999998</v>
      </c>
      <c r="Q1413" s="92">
        <v>2.0630000000000002</v>
      </c>
      <c r="R1413" s="92">
        <v>4.2039999999999997</v>
      </c>
      <c r="AA1413" s="92">
        <v>0.47989999999999999</v>
      </c>
      <c r="AB1413" s="92">
        <v>1.4234</v>
      </c>
      <c r="AC1413" s="92">
        <v>3.347</v>
      </c>
      <c r="AD1413" s="92">
        <v>7.2497999999999996</v>
      </c>
      <c r="AH1413" s="92">
        <v>0.55689999999999995</v>
      </c>
      <c r="AI1413" s="92">
        <v>1.5732999999999999</v>
      </c>
      <c r="AK1413" s="92">
        <v>1.014</v>
      </c>
      <c r="AL1413" s="92">
        <v>2.0922000000000001</v>
      </c>
      <c r="AN1413" s="92">
        <v>0.54420000000000002</v>
      </c>
      <c r="AO1413" s="92">
        <v>1.5528</v>
      </c>
      <c r="AP1413" s="92">
        <v>4.0125999999999999</v>
      </c>
      <c r="AQ1413" s="92">
        <v>1.5570999999999999</v>
      </c>
      <c r="AR1413" s="92">
        <v>4.0054999999999996</v>
      </c>
      <c r="AX1413" s="92">
        <v>3.3039999999999998</v>
      </c>
      <c r="AY1413" s="92">
        <v>4.0045000000000002</v>
      </c>
      <c r="BA1413" s="92">
        <v>8.4402000000000008</v>
      </c>
    </row>
    <row r="1414" spans="1:53">
      <c r="A1414" s="92">
        <v>0.54139999999999999</v>
      </c>
      <c r="B1414" s="92">
        <v>1.5377000000000001</v>
      </c>
      <c r="D1414" s="92">
        <v>8.0611999999999995</v>
      </c>
      <c r="H1414" s="92">
        <v>1.0108999999999999</v>
      </c>
      <c r="I1414" s="92">
        <v>2.0741999999999998</v>
      </c>
      <c r="K1414" s="92">
        <v>1.099</v>
      </c>
      <c r="L1414" s="92">
        <v>2.2561</v>
      </c>
      <c r="M1414" s="92">
        <v>5.0008999999999997</v>
      </c>
      <c r="N1414" s="92">
        <v>0.59019999999999995</v>
      </c>
      <c r="O1414" s="92">
        <v>2.0392999999999999</v>
      </c>
      <c r="Q1414" s="92">
        <v>2.0642</v>
      </c>
      <c r="R1414" s="92">
        <v>4.2065000000000001</v>
      </c>
      <c r="AA1414" s="92">
        <v>0.48039999999999999</v>
      </c>
      <c r="AB1414" s="92">
        <v>1.4244000000000001</v>
      </c>
      <c r="AC1414" s="92">
        <v>3.3491</v>
      </c>
      <c r="AD1414" s="92">
        <v>7.2539999999999996</v>
      </c>
      <c r="AH1414" s="92">
        <v>0.5575</v>
      </c>
      <c r="AI1414" s="92">
        <v>1.5745</v>
      </c>
      <c r="AK1414" s="92">
        <v>1.0145999999999999</v>
      </c>
      <c r="AL1414" s="92">
        <v>2.0935999999999999</v>
      </c>
      <c r="AN1414" s="92">
        <v>0.54479999999999995</v>
      </c>
      <c r="AO1414" s="92">
        <v>1.554</v>
      </c>
      <c r="AP1414" s="92">
        <v>4.0149999999999997</v>
      </c>
      <c r="AQ1414" s="92">
        <v>1.5582</v>
      </c>
      <c r="AR1414" s="92">
        <v>4.0077999999999996</v>
      </c>
      <c r="AX1414" s="92">
        <v>3.3064</v>
      </c>
      <c r="AY1414" s="92">
        <v>4.0072000000000001</v>
      </c>
      <c r="BA1414" s="92">
        <v>8.4460999999999995</v>
      </c>
    </row>
    <row r="1415" spans="1:53">
      <c r="A1415" s="92">
        <v>0.54190000000000005</v>
      </c>
      <c r="B1415" s="92">
        <v>1.5388999999999999</v>
      </c>
      <c r="D1415" s="92">
        <v>8.0658999999999992</v>
      </c>
      <c r="H1415" s="92">
        <v>1.0115000000000001</v>
      </c>
      <c r="I1415" s="92">
        <v>2.0754999999999999</v>
      </c>
      <c r="K1415" s="92">
        <v>1.0998000000000001</v>
      </c>
      <c r="L1415" s="92">
        <v>2.2576000000000001</v>
      </c>
      <c r="M1415" s="92">
        <v>5.0038</v>
      </c>
      <c r="N1415" s="92">
        <v>0.59089999999999998</v>
      </c>
      <c r="O1415" s="92">
        <v>2.0405000000000002</v>
      </c>
      <c r="Q1415" s="92">
        <v>2.0655000000000001</v>
      </c>
      <c r="R1415" s="92">
        <v>4.2088999999999999</v>
      </c>
      <c r="AA1415" s="92">
        <v>0.48099999999999998</v>
      </c>
      <c r="AB1415" s="92">
        <v>1.4255</v>
      </c>
      <c r="AC1415" s="92">
        <v>3.3512</v>
      </c>
      <c r="AD1415" s="92">
        <v>7.2582000000000004</v>
      </c>
      <c r="AH1415" s="92">
        <v>0.55810000000000004</v>
      </c>
      <c r="AI1415" s="92">
        <v>1.5757000000000001</v>
      </c>
      <c r="AK1415" s="92">
        <v>1.0153000000000001</v>
      </c>
      <c r="AL1415" s="92">
        <v>2.0949</v>
      </c>
      <c r="AN1415" s="92">
        <v>0.5454</v>
      </c>
      <c r="AO1415" s="92">
        <v>1.5552999999999999</v>
      </c>
      <c r="AP1415" s="92">
        <v>4.0174000000000003</v>
      </c>
      <c r="AQ1415" s="92">
        <v>1.5592999999999999</v>
      </c>
      <c r="AR1415" s="92">
        <v>4.0101000000000004</v>
      </c>
      <c r="AX1415" s="92">
        <v>3.3087</v>
      </c>
      <c r="AY1415" s="92">
        <v>4.0098000000000003</v>
      </c>
      <c r="BA1415" s="92">
        <v>8.4520999999999997</v>
      </c>
    </row>
    <row r="1416" spans="1:53">
      <c r="A1416" s="92">
        <v>0.54249999999999998</v>
      </c>
      <c r="B1416" s="92">
        <v>1.54</v>
      </c>
      <c r="D1416" s="92">
        <v>8.0704999999999991</v>
      </c>
      <c r="H1416" s="92">
        <v>1.0121</v>
      </c>
      <c r="I1416" s="92">
        <v>2.0768</v>
      </c>
      <c r="K1416" s="92">
        <v>1.1005</v>
      </c>
      <c r="L1416" s="92">
        <v>2.2591000000000001</v>
      </c>
      <c r="M1416" s="92">
        <v>5.0068000000000001</v>
      </c>
      <c r="N1416" s="92">
        <v>0.59150000000000003</v>
      </c>
      <c r="O1416" s="92">
        <v>2.0417999999999998</v>
      </c>
      <c r="Q1416" s="92">
        <v>2.0667</v>
      </c>
      <c r="R1416" s="92">
        <v>4.2114000000000003</v>
      </c>
      <c r="AA1416" s="92">
        <v>0.48149999999999998</v>
      </c>
      <c r="AB1416" s="92">
        <v>1.4265000000000001</v>
      </c>
      <c r="AC1416" s="92">
        <v>3.3532999999999999</v>
      </c>
      <c r="AD1416" s="92">
        <v>7.2625000000000002</v>
      </c>
      <c r="AH1416" s="92">
        <v>0.55869999999999997</v>
      </c>
      <c r="AI1416" s="92">
        <v>1.577</v>
      </c>
      <c r="AK1416" s="92">
        <v>1.0159</v>
      </c>
      <c r="AL1416" s="92">
        <v>2.0962999999999998</v>
      </c>
      <c r="AN1416" s="92">
        <v>0.54600000000000004</v>
      </c>
      <c r="AO1416" s="92">
        <v>1.5565</v>
      </c>
      <c r="AP1416" s="92">
        <v>4.0198</v>
      </c>
      <c r="AQ1416" s="92">
        <v>1.5605</v>
      </c>
      <c r="AR1416" s="92">
        <v>4.0125000000000002</v>
      </c>
      <c r="AX1416" s="92">
        <v>3.3111000000000002</v>
      </c>
      <c r="AY1416" s="92">
        <v>4.0125000000000002</v>
      </c>
      <c r="BA1416" s="92">
        <v>8.4581</v>
      </c>
    </row>
    <row r="1417" spans="1:53">
      <c r="A1417" s="92">
        <v>0.54300000000000004</v>
      </c>
      <c r="B1417" s="92">
        <v>1.5411999999999999</v>
      </c>
      <c r="D1417" s="92">
        <v>8.0752000000000006</v>
      </c>
      <c r="H1417" s="92">
        <v>1.0127999999999999</v>
      </c>
      <c r="I1417" s="92">
        <v>2.0781000000000001</v>
      </c>
      <c r="K1417" s="92">
        <v>1.1012999999999999</v>
      </c>
      <c r="L1417" s="92">
        <v>2.2606000000000002</v>
      </c>
      <c r="M1417" s="92">
        <v>5.0096999999999996</v>
      </c>
      <c r="N1417" s="92">
        <v>0.59209999999999996</v>
      </c>
      <c r="O1417" s="92">
        <v>2.0430000000000001</v>
      </c>
      <c r="Q1417" s="92">
        <v>2.0678999999999998</v>
      </c>
      <c r="R1417" s="92">
        <v>4.2138999999999998</v>
      </c>
      <c r="AA1417" s="92">
        <v>0.48199999999999998</v>
      </c>
      <c r="AB1417" s="92">
        <v>1.4276</v>
      </c>
      <c r="AC1417" s="92">
        <v>3.3555000000000001</v>
      </c>
      <c r="AD1417" s="92">
        <v>7.2667999999999999</v>
      </c>
      <c r="AH1417" s="92">
        <v>0.55930000000000002</v>
      </c>
      <c r="AI1417" s="92">
        <v>1.5782</v>
      </c>
      <c r="AK1417" s="92">
        <v>1.0165999999999999</v>
      </c>
      <c r="AL1417" s="92">
        <v>2.0975999999999999</v>
      </c>
      <c r="AN1417" s="92">
        <v>0.54659999999999997</v>
      </c>
      <c r="AO1417" s="92">
        <v>1.5577000000000001</v>
      </c>
      <c r="AP1417" s="92">
        <v>4.0223000000000004</v>
      </c>
      <c r="AQ1417" s="92">
        <v>1.5617000000000001</v>
      </c>
      <c r="AR1417" s="92">
        <v>4.0148000000000001</v>
      </c>
      <c r="AX1417" s="92">
        <v>3.3134000000000001</v>
      </c>
      <c r="AY1417" s="92">
        <v>4.0152000000000001</v>
      </c>
      <c r="BA1417" s="92">
        <v>8.4641000000000002</v>
      </c>
    </row>
    <row r="1418" spans="1:53">
      <c r="A1418" s="92">
        <v>0.54359999999999997</v>
      </c>
      <c r="B1418" s="92">
        <v>1.5424</v>
      </c>
      <c r="D1418" s="92">
        <v>8.0799000000000003</v>
      </c>
      <c r="H1418" s="92">
        <v>1.0134000000000001</v>
      </c>
      <c r="I1418" s="92">
        <v>2.0794000000000001</v>
      </c>
      <c r="K1418" s="92">
        <v>1.1020000000000001</v>
      </c>
      <c r="L1418" s="92">
        <v>2.2621000000000002</v>
      </c>
      <c r="M1418" s="92">
        <v>5.0126999999999997</v>
      </c>
      <c r="N1418" s="92">
        <v>0.59279999999999999</v>
      </c>
      <c r="O1418" s="92">
        <v>2.0442999999999998</v>
      </c>
      <c r="Q1418" s="92">
        <v>2.0691999999999999</v>
      </c>
      <c r="R1418" s="92">
        <v>4.2164000000000001</v>
      </c>
      <c r="AA1418" s="92">
        <v>0.48249999999999998</v>
      </c>
      <c r="AB1418" s="92">
        <v>1.4287000000000001</v>
      </c>
      <c r="AC1418" s="92">
        <v>3.3576000000000001</v>
      </c>
      <c r="AD1418" s="92">
        <v>7.2710999999999997</v>
      </c>
      <c r="AH1418" s="92">
        <v>0.55979999999999996</v>
      </c>
      <c r="AI1418" s="92">
        <v>1.5793999999999999</v>
      </c>
      <c r="AK1418" s="92">
        <v>1.0173000000000001</v>
      </c>
      <c r="AL1418" s="92">
        <v>2.0990000000000002</v>
      </c>
      <c r="AN1418" s="92">
        <v>0.54720000000000002</v>
      </c>
      <c r="AO1418" s="92">
        <v>1.5589999999999999</v>
      </c>
      <c r="AP1418" s="92">
        <v>4.0247000000000002</v>
      </c>
      <c r="AQ1418" s="92">
        <v>1.5628</v>
      </c>
      <c r="AR1418" s="92">
        <v>4.0171999999999999</v>
      </c>
      <c r="AX1418" s="92">
        <v>3.3157999999999999</v>
      </c>
      <c r="AY1418" s="92">
        <v>4.0179999999999998</v>
      </c>
      <c r="BA1418" s="92">
        <v>8.4702000000000002</v>
      </c>
    </row>
    <row r="1419" spans="1:53">
      <c r="A1419" s="92">
        <v>0.54420000000000002</v>
      </c>
      <c r="B1419" s="92">
        <v>1.5435000000000001</v>
      </c>
      <c r="D1419" s="92">
        <v>8.0846999999999998</v>
      </c>
      <c r="H1419" s="92">
        <v>1.014</v>
      </c>
      <c r="I1419" s="92">
        <v>2.0807000000000002</v>
      </c>
      <c r="K1419" s="92">
        <v>1.1028</v>
      </c>
      <c r="L1419" s="92">
        <v>2.2635999999999998</v>
      </c>
      <c r="M1419" s="92">
        <v>5.0156999999999998</v>
      </c>
      <c r="N1419" s="92">
        <v>0.59340000000000004</v>
      </c>
      <c r="O1419" s="92">
        <v>2.0455999999999999</v>
      </c>
      <c r="Q1419" s="92">
        <v>2.0703999999999998</v>
      </c>
      <c r="R1419" s="92">
        <v>4.2188999999999997</v>
      </c>
      <c r="AA1419" s="92">
        <v>0.48299999999999998</v>
      </c>
      <c r="AB1419" s="92">
        <v>1.4297</v>
      </c>
      <c r="AC1419" s="92">
        <v>3.3597999999999999</v>
      </c>
      <c r="AD1419" s="92">
        <v>7.2754000000000003</v>
      </c>
      <c r="AH1419" s="92">
        <v>0.56040000000000001</v>
      </c>
      <c r="AI1419" s="92">
        <v>1.5807</v>
      </c>
      <c r="AK1419" s="92">
        <v>1.0179</v>
      </c>
      <c r="AL1419" s="92">
        <v>2.1002999999999998</v>
      </c>
      <c r="AN1419" s="92">
        <v>0.54779999999999995</v>
      </c>
      <c r="AO1419" s="92">
        <v>1.5602</v>
      </c>
      <c r="AP1419" s="92">
        <v>4.0271999999999997</v>
      </c>
      <c r="AQ1419" s="92">
        <v>1.5640000000000001</v>
      </c>
      <c r="AR1419" s="92">
        <v>4.0195999999999996</v>
      </c>
      <c r="AX1419" s="92">
        <v>3.3182</v>
      </c>
      <c r="AY1419" s="92">
        <v>4.0206999999999997</v>
      </c>
      <c r="BA1419" s="92">
        <v>8.4763000000000002</v>
      </c>
    </row>
    <row r="1420" spans="1:53">
      <c r="A1420" s="92">
        <v>0.54479999999999995</v>
      </c>
      <c r="B1420" s="92">
        <v>1.5447</v>
      </c>
      <c r="D1420" s="92">
        <v>8.0894999999999992</v>
      </c>
      <c r="H1420" s="92">
        <v>1.0146999999999999</v>
      </c>
      <c r="I1420" s="92">
        <v>2.0819999999999999</v>
      </c>
      <c r="K1420" s="92">
        <v>1.1034999999999999</v>
      </c>
      <c r="L1420" s="92">
        <v>2.2652000000000001</v>
      </c>
      <c r="M1420" s="92">
        <v>5.0187999999999997</v>
      </c>
      <c r="N1420" s="92">
        <v>0.59399999999999997</v>
      </c>
      <c r="O1420" s="92">
        <v>2.0468999999999999</v>
      </c>
      <c r="Q1420" s="92">
        <v>2.0716999999999999</v>
      </c>
      <c r="R1420" s="92">
        <v>4.2214</v>
      </c>
      <c r="AA1420" s="92">
        <v>0.48349999999999999</v>
      </c>
      <c r="AB1420" s="92">
        <v>1.4308000000000001</v>
      </c>
      <c r="AC1420" s="92">
        <v>3.3618999999999999</v>
      </c>
      <c r="AD1420" s="92">
        <v>7.2797000000000001</v>
      </c>
      <c r="AH1420" s="92">
        <v>0.56100000000000005</v>
      </c>
      <c r="AI1420" s="92">
        <v>1.5819000000000001</v>
      </c>
      <c r="AK1420" s="92">
        <v>1.0185999999999999</v>
      </c>
      <c r="AL1420" s="92">
        <v>2.1017000000000001</v>
      </c>
      <c r="AN1420" s="92">
        <v>0.5484</v>
      </c>
      <c r="AO1420" s="92">
        <v>1.5615000000000001</v>
      </c>
      <c r="AP1420" s="92">
        <v>4.0296000000000003</v>
      </c>
      <c r="AQ1420" s="92">
        <v>1.5651999999999999</v>
      </c>
      <c r="AR1420" s="92">
        <v>4.0220000000000002</v>
      </c>
      <c r="AX1420" s="92">
        <v>3.3206000000000002</v>
      </c>
      <c r="AY1420" s="92">
        <v>4.0235000000000003</v>
      </c>
      <c r="BA1420" s="92">
        <v>8.4824999999999999</v>
      </c>
    </row>
    <row r="1421" spans="1:53">
      <c r="A1421" s="92">
        <v>0.54530000000000001</v>
      </c>
      <c r="B1421" s="92">
        <v>1.5459000000000001</v>
      </c>
      <c r="D1421" s="92">
        <v>8.0943000000000005</v>
      </c>
      <c r="H1421" s="92">
        <v>1.0153000000000001</v>
      </c>
      <c r="I1421" s="92">
        <v>2.0832999999999999</v>
      </c>
      <c r="K1421" s="92">
        <v>1.1043000000000001</v>
      </c>
      <c r="L1421" s="92">
        <v>2.2667000000000002</v>
      </c>
      <c r="M1421" s="92">
        <v>5.0217999999999998</v>
      </c>
      <c r="N1421" s="92">
        <v>0.59470000000000001</v>
      </c>
      <c r="O1421" s="92">
        <v>2.0482</v>
      </c>
      <c r="Q1421" s="92">
        <v>2.073</v>
      </c>
      <c r="R1421" s="92">
        <v>4.2240000000000002</v>
      </c>
      <c r="AA1421" s="92">
        <v>0.48409999999999997</v>
      </c>
      <c r="AB1421" s="92">
        <v>1.4319</v>
      </c>
      <c r="AC1421" s="92">
        <v>3.3641000000000001</v>
      </c>
      <c r="AD1421" s="92">
        <v>7.2840999999999996</v>
      </c>
      <c r="AH1421" s="92">
        <v>0.56159999999999999</v>
      </c>
      <c r="AI1421" s="92">
        <v>1.5831999999999999</v>
      </c>
      <c r="AK1421" s="92">
        <v>1.0193000000000001</v>
      </c>
      <c r="AL1421" s="92">
        <v>2.1031</v>
      </c>
      <c r="AN1421" s="92">
        <v>0.54910000000000003</v>
      </c>
      <c r="AO1421" s="92">
        <v>1.5628</v>
      </c>
      <c r="AP1421" s="92">
        <v>4.0320999999999998</v>
      </c>
      <c r="AQ1421" s="92">
        <v>1.5664</v>
      </c>
      <c r="AR1421" s="92">
        <v>4.0244</v>
      </c>
      <c r="AX1421" s="92">
        <v>3.3231000000000002</v>
      </c>
      <c r="AY1421" s="92">
        <v>4.0262000000000002</v>
      </c>
      <c r="BA1421" s="92">
        <v>8.4885999999999999</v>
      </c>
    </row>
    <row r="1422" spans="1:53">
      <c r="A1422" s="92">
        <v>0.54590000000000005</v>
      </c>
      <c r="B1422" s="92">
        <v>1.5470999999999999</v>
      </c>
      <c r="D1422" s="92">
        <v>8.0991</v>
      </c>
      <c r="H1422" s="92">
        <v>1.0159</v>
      </c>
      <c r="I1422" s="92">
        <v>2.0846</v>
      </c>
      <c r="K1422" s="92">
        <v>1.1051</v>
      </c>
      <c r="L1422" s="92">
        <v>2.2683</v>
      </c>
      <c r="M1422" s="92">
        <v>5.0248999999999997</v>
      </c>
      <c r="N1422" s="92">
        <v>0.59530000000000005</v>
      </c>
      <c r="O1422" s="92">
        <v>2.0495000000000001</v>
      </c>
      <c r="Q1422" s="92">
        <v>2.0741999999999998</v>
      </c>
      <c r="R1422" s="92">
        <v>4.2264999999999997</v>
      </c>
      <c r="AA1422" s="92">
        <v>0.48459999999999998</v>
      </c>
      <c r="AB1422" s="92">
        <v>1.4330000000000001</v>
      </c>
      <c r="AC1422" s="92">
        <v>3.3662999999999998</v>
      </c>
      <c r="AD1422" s="92">
        <v>7.2885</v>
      </c>
      <c r="AH1422" s="92">
        <v>0.56220000000000003</v>
      </c>
      <c r="AI1422" s="92">
        <v>1.5845</v>
      </c>
      <c r="AK1422" s="92">
        <v>1.02</v>
      </c>
      <c r="AL1422" s="92">
        <v>2.1044999999999998</v>
      </c>
      <c r="AN1422" s="92">
        <v>0.54969999999999997</v>
      </c>
      <c r="AO1422" s="92">
        <v>1.5640000000000001</v>
      </c>
      <c r="AP1422" s="92">
        <v>4.0347</v>
      </c>
      <c r="AQ1422" s="92">
        <v>1.5674999999999999</v>
      </c>
      <c r="AR1422" s="92">
        <v>4.0269000000000004</v>
      </c>
      <c r="AX1422" s="92">
        <v>3.3254999999999999</v>
      </c>
      <c r="AY1422" s="92">
        <v>4.0289999999999999</v>
      </c>
      <c r="BA1422" s="92">
        <v>8.4948999999999995</v>
      </c>
    </row>
    <row r="1423" spans="1:53">
      <c r="A1423" s="92">
        <v>0.54649999999999999</v>
      </c>
      <c r="B1423" s="92">
        <v>1.5483</v>
      </c>
      <c r="D1423" s="92">
        <v>8.1039999999999992</v>
      </c>
      <c r="H1423" s="92">
        <v>1.0165999999999999</v>
      </c>
      <c r="I1423" s="92">
        <v>2.0859999999999999</v>
      </c>
      <c r="K1423" s="92">
        <v>1.1059000000000001</v>
      </c>
      <c r="L1423" s="92">
        <v>2.2698</v>
      </c>
      <c r="M1423" s="92">
        <v>5.0279999999999996</v>
      </c>
      <c r="N1423" s="92">
        <v>0.59599999999999997</v>
      </c>
      <c r="O1423" s="92">
        <v>2.0508000000000002</v>
      </c>
      <c r="Q1423" s="92">
        <v>2.0754999999999999</v>
      </c>
      <c r="R1423" s="92">
        <v>4.2290999999999999</v>
      </c>
      <c r="AA1423" s="92">
        <v>0.48509999999999998</v>
      </c>
      <c r="AB1423" s="92">
        <v>1.4340999999999999</v>
      </c>
      <c r="AC1423" s="92">
        <v>3.3685</v>
      </c>
      <c r="AD1423" s="92">
        <v>7.2930000000000001</v>
      </c>
      <c r="AH1423" s="92">
        <v>0.56289999999999996</v>
      </c>
      <c r="AI1423" s="92">
        <v>1.5858000000000001</v>
      </c>
      <c r="AK1423" s="92">
        <v>1.0206999999999999</v>
      </c>
      <c r="AL1423" s="92">
        <v>2.1059000000000001</v>
      </c>
      <c r="AN1423" s="92">
        <v>0.55030000000000001</v>
      </c>
      <c r="AO1423" s="92">
        <v>1.5652999999999999</v>
      </c>
      <c r="AP1423" s="92">
        <v>4.0372000000000003</v>
      </c>
      <c r="AQ1423" s="92">
        <v>1.5687</v>
      </c>
      <c r="AR1423" s="92">
        <v>4.0293000000000001</v>
      </c>
      <c r="AX1423" s="92">
        <v>3.3279999999999998</v>
      </c>
      <c r="AY1423" s="92">
        <v>4.0317999999999996</v>
      </c>
      <c r="BA1423" s="92">
        <v>8.5010999999999992</v>
      </c>
    </row>
    <row r="1424" spans="1:53">
      <c r="A1424" s="92">
        <v>0.54710000000000003</v>
      </c>
      <c r="B1424" s="92">
        <v>1.5495000000000001</v>
      </c>
      <c r="D1424" s="92">
        <v>8.1089000000000002</v>
      </c>
      <c r="H1424" s="92">
        <v>1.0172000000000001</v>
      </c>
      <c r="I1424" s="92">
        <v>2.0872999999999999</v>
      </c>
      <c r="K1424" s="92">
        <v>1.1066</v>
      </c>
      <c r="L1424" s="92">
        <v>2.2713999999999999</v>
      </c>
      <c r="M1424" s="92">
        <v>5.0311000000000003</v>
      </c>
      <c r="N1424" s="92">
        <v>0.59660000000000002</v>
      </c>
      <c r="O1424" s="92">
        <v>2.0520999999999998</v>
      </c>
      <c r="Q1424" s="92">
        <v>2.0768</v>
      </c>
      <c r="R1424" s="92">
        <v>4.2317</v>
      </c>
      <c r="AA1424" s="92">
        <v>0.48570000000000002</v>
      </c>
      <c r="AB1424" s="92">
        <v>1.4352</v>
      </c>
      <c r="AC1424" s="92">
        <v>3.3706999999999998</v>
      </c>
      <c r="AD1424" s="92">
        <v>7.2973999999999997</v>
      </c>
      <c r="AH1424" s="92">
        <v>0.5635</v>
      </c>
      <c r="AI1424" s="92">
        <v>1.587</v>
      </c>
      <c r="AK1424" s="92">
        <v>1.0213000000000001</v>
      </c>
      <c r="AL1424" s="92">
        <v>2.1073</v>
      </c>
      <c r="AN1424" s="92">
        <v>0.55089999999999995</v>
      </c>
      <c r="AO1424" s="92">
        <v>1.5666</v>
      </c>
      <c r="AP1424" s="92">
        <v>4.0396999999999998</v>
      </c>
      <c r="AQ1424" s="92">
        <v>1.57</v>
      </c>
      <c r="AR1424" s="92">
        <v>4.0317999999999996</v>
      </c>
      <c r="AX1424" s="92">
        <v>3.3304</v>
      </c>
      <c r="AY1424" s="92">
        <v>4.0347</v>
      </c>
      <c r="BA1424" s="92">
        <v>8.5074000000000005</v>
      </c>
    </row>
    <row r="1425" spans="1:53">
      <c r="A1425" s="92">
        <v>0.54769999999999996</v>
      </c>
      <c r="B1425" s="92">
        <v>1.5507</v>
      </c>
      <c r="D1425" s="92">
        <v>8.1137999999999995</v>
      </c>
      <c r="H1425" s="92">
        <v>1.0179</v>
      </c>
      <c r="I1425" s="92">
        <v>2.0886999999999998</v>
      </c>
      <c r="K1425" s="92">
        <v>1.1073999999999999</v>
      </c>
      <c r="L1425" s="92">
        <v>2.2730000000000001</v>
      </c>
      <c r="M1425" s="92">
        <v>5.0342000000000002</v>
      </c>
      <c r="N1425" s="92">
        <v>0.59730000000000005</v>
      </c>
      <c r="O1425" s="92">
        <v>2.0533999999999999</v>
      </c>
      <c r="Q1425" s="92">
        <v>2.0781000000000001</v>
      </c>
      <c r="R1425" s="92">
        <v>4.2343000000000002</v>
      </c>
      <c r="AA1425" s="92">
        <v>0.48620000000000002</v>
      </c>
      <c r="AB1425" s="92">
        <v>1.4362999999999999</v>
      </c>
      <c r="AC1425" s="92">
        <v>3.3729</v>
      </c>
      <c r="AD1425" s="92">
        <v>7.3018999999999998</v>
      </c>
      <c r="AH1425" s="92">
        <v>0.56410000000000005</v>
      </c>
      <c r="AI1425" s="92">
        <v>1.5883</v>
      </c>
      <c r="AK1425" s="92">
        <v>1.022</v>
      </c>
      <c r="AL1425" s="92">
        <v>2.1088</v>
      </c>
      <c r="AN1425" s="92">
        <v>0.55159999999999998</v>
      </c>
      <c r="AO1425" s="92">
        <v>1.5679000000000001</v>
      </c>
      <c r="AP1425" s="92">
        <v>4.0423</v>
      </c>
      <c r="AQ1425" s="92">
        <v>1.5711999999999999</v>
      </c>
      <c r="AR1425" s="92">
        <v>4.0342000000000002</v>
      </c>
      <c r="AX1425" s="92">
        <v>3.3329</v>
      </c>
      <c r="AY1425" s="92">
        <v>4.0374999999999996</v>
      </c>
      <c r="BA1425" s="92">
        <v>8.5137999999999998</v>
      </c>
    </row>
    <row r="1426" spans="1:53">
      <c r="A1426" s="92">
        <v>0.54830000000000001</v>
      </c>
      <c r="B1426" s="92">
        <v>1.552</v>
      </c>
      <c r="D1426" s="92">
        <v>8.1188000000000002</v>
      </c>
      <c r="H1426" s="92">
        <v>1.0185999999999999</v>
      </c>
      <c r="I1426" s="92">
        <v>2.0901000000000001</v>
      </c>
      <c r="K1426" s="92">
        <v>1.1082000000000001</v>
      </c>
      <c r="L1426" s="92">
        <v>2.2746</v>
      </c>
      <c r="M1426" s="92">
        <v>5.0373000000000001</v>
      </c>
      <c r="N1426" s="92">
        <v>0.59799999999999998</v>
      </c>
      <c r="O1426" s="92">
        <v>2.0548000000000002</v>
      </c>
      <c r="Q1426" s="92">
        <v>2.0794000000000001</v>
      </c>
      <c r="R1426" s="92">
        <v>4.2369000000000003</v>
      </c>
      <c r="AA1426" s="92">
        <v>0.48670000000000002</v>
      </c>
      <c r="AB1426" s="92">
        <v>1.4375</v>
      </c>
      <c r="AC1426" s="92">
        <v>3.3752</v>
      </c>
      <c r="AD1426" s="92">
        <v>7.3064</v>
      </c>
      <c r="AH1426" s="92">
        <v>0.56469999999999998</v>
      </c>
      <c r="AI1426" s="92">
        <v>1.5895999999999999</v>
      </c>
      <c r="AK1426" s="92">
        <v>1.0226999999999999</v>
      </c>
      <c r="AL1426" s="92">
        <v>2.1101999999999999</v>
      </c>
      <c r="AN1426" s="92">
        <v>0.55220000000000002</v>
      </c>
      <c r="AO1426" s="92">
        <v>1.5691999999999999</v>
      </c>
      <c r="AP1426" s="92">
        <v>4.0449000000000002</v>
      </c>
      <c r="AQ1426" s="92">
        <v>1.5724</v>
      </c>
      <c r="AR1426" s="92">
        <v>4.0366999999999997</v>
      </c>
      <c r="AX1426" s="92">
        <v>3.3353999999999999</v>
      </c>
      <c r="AY1426" s="92">
        <v>4.0404</v>
      </c>
      <c r="BA1426" s="92">
        <v>8.5202000000000009</v>
      </c>
    </row>
    <row r="1427" spans="1:53">
      <c r="A1427" s="92">
        <v>0.54890000000000005</v>
      </c>
      <c r="B1427" s="92">
        <v>1.5531999999999999</v>
      </c>
      <c r="D1427" s="92">
        <v>8.1236999999999995</v>
      </c>
      <c r="H1427" s="92">
        <v>1.0192000000000001</v>
      </c>
      <c r="I1427" s="92">
        <v>2.0914000000000001</v>
      </c>
      <c r="K1427" s="92">
        <v>1.109</v>
      </c>
      <c r="L1427" s="92">
        <v>2.2761999999999998</v>
      </c>
      <c r="M1427" s="92">
        <v>5.0404999999999998</v>
      </c>
      <c r="N1427" s="92">
        <v>0.59860000000000002</v>
      </c>
      <c r="O1427" s="92">
        <v>2.0560999999999998</v>
      </c>
      <c r="Q1427" s="92">
        <v>2.0807000000000002</v>
      </c>
      <c r="R1427" s="92">
        <v>4.2396000000000003</v>
      </c>
      <c r="AA1427" s="92">
        <v>0.48730000000000001</v>
      </c>
      <c r="AB1427" s="92">
        <v>1.4386000000000001</v>
      </c>
      <c r="AC1427" s="92">
        <v>3.3774000000000002</v>
      </c>
      <c r="AD1427" s="92">
        <v>7.3109999999999999</v>
      </c>
      <c r="AH1427" s="92">
        <v>0.56530000000000002</v>
      </c>
      <c r="AI1427" s="92">
        <v>1.591</v>
      </c>
      <c r="AK1427" s="92">
        <v>1.0234000000000001</v>
      </c>
      <c r="AL1427" s="92">
        <v>2.1116000000000001</v>
      </c>
      <c r="AN1427" s="92">
        <v>0.55279999999999996</v>
      </c>
      <c r="AO1427" s="92">
        <v>1.5705</v>
      </c>
      <c r="AP1427" s="92">
        <v>4.0473999999999997</v>
      </c>
      <c r="AQ1427" s="92">
        <v>1.5736000000000001</v>
      </c>
      <c r="AR1427" s="92">
        <v>4.0392999999999999</v>
      </c>
      <c r="AX1427" s="92">
        <v>3.3380000000000001</v>
      </c>
      <c r="AY1427" s="92">
        <v>4.0433000000000003</v>
      </c>
      <c r="BA1427" s="92">
        <v>8.5266000000000002</v>
      </c>
    </row>
    <row r="1428" spans="1:53">
      <c r="A1428" s="92">
        <v>0.54949999999999999</v>
      </c>
      <c r="B1428" s="92">
        <v>1.5544</v>
      </c>
      <c r="D1428" s="92">
        <v>8.1288</v>
      </c>
      <c r="H1428" s="92">
        <v>1.0199</v>
      </c>
      <c r="I1428" s="92">
        <v>2.0928</v>
      </c>
      <c r="K1428" s="92">
        <v>1.1097999999999999</v>
      </c>
      <c r="L1428" s="92">
        <v>2.2778</v>
      </c>
      <c r="M1428" s="92">
        <v>5.0437000000000003</v>
      </c>
      <c r="N1428" s="92">
        <v>0.59930000000000005</v>
      </c>
      <c r="O1428" s="92">
        <v>2.0575000000000001</v>
      </c>
      <c r="Q1428" s="92">
        <v>2.0819999999999999</v>
      </c>
      <c r="R1428" s="92">
        <v>4.2422000000000004</v>
      </c>
      <c r="AA1428" s="92">
        <v>0.48780000000000001</v>
      </c>
      <c r="AB1428" s="92">
        <v>1.4397</v>
      </c>
      <c r="AC1428" s="92">
        <v>3.3797000000000001</v>
      </c>
      <c r="AD1428" s="92">
        <v>7.3155999999999999</v>
      </c>
      <c r="AH1428" s="92">
        <v>0.56599999999999995</v>
      </c>
      <c r="AI1428" s="92">
        <v>1.5923</v>
      </c>
      <c r="AK1428" s="92">
        <v>1.0242</v>
      </c>
      <c r="AL1428" s="92">
        <v>2.1131000000000002</v>
      </c>
      <c r="AN1428" s="92">
        <v>0.55349999999999999</v>
      </c>
      <c r="AO1428" s="92">
        <v>1.5719000000000001</v>
      </c>
      <c r="AP1428" s="92">
        <v>4.0500999999999996</v>
      </c>
      <c r="AQ1428" s="92">
        <v>1.5749</v>
      </c>
      <c r="AR1428" s="92">
        <v>4.0418000000000003</v>
      </c>
      <c r="AX1428" s="92">
        <v>3.3405</v>
      </c>
      <c r="AY1428" s="92">
        <v>4.0461999999999998</v>
      </c>
      <c r="BA1428" s="92">
        <v>8.5330999999999992</v>
      </c>
    </row>
    <row r="1429" spans="1:53">
      <c r="A1429" s="92">
        <v>0.55010000000000003</v>
      </c>
      <c r="B1429" s="92">
        <v>1.5557000000000001</v>
      </c>
      <c r="D1429" s="92">
        <v>8.1338000000000008</v>
      </c>
      <c r="H1429" s="92">
        <v>1.0206</v>
      </c>
      <c r="I1429" s="92">
        <v>2.0941999999999998</v>
      </c>
      <c r="K1429" s="92">
        <v>1.1106</v>
      </c>
      <c r="L1429" s="92">
        <v>2.2795000000000001</v>
      </c>
      <c r="M1429" s="92">
        <v>5.0468999999999999</v>
      </c>
      <c r="N1429" s="92">
        <v>0.6</v>
      </c>
      <c r="O1429" s="92">
        <v>2.0588000000000002</v>
      </c>
      <c r="Q1429" s="92">
        <v>2.0834000000000001</v>
      </c>
      <c r="R1429" s="92">
        <v>4.2449000000000003</v>
      </c>
      <c r="AA1429" s="92">
        <v>0.4884</v>
      </c>
      <c r="AB1429" s="92">
        <v>1.4409000000000001</v>
      </c>
      <c r="AC1429" s="92">
        <v>3.3820000000000001</v>
      </c>
      <c r="AD1429" s="92">
        <v>7.3201999999999998</v>
      </c>
      <c r="AH1429" s="92">
        <v>0.56659999999999999</v>
      </c>
      <c r="AI1429" s="92">
        <v>1.5935999999999999</v>
      </c>
      <c r="AK1429" s="92">
        <v>1.0248999999999999</v>
      </c>
      <c r="AL1429" s="92">
        <v>2.1145</v>
      </c>
      <c r="AN1429" s="92">
        <v>0.55410000000000004</v>
      </c>
      <c r="AO1429" s="92">
        <v>1.5731999999999999</v>
      </c>
      <c r="AP1429" s="92">
        <v>4.0526999999999997</v>
      </c>
      <c r="AQ1429" s="92">
        <v>1.5761000000000001</v>
      </c>
      <c r="AR1429" s="92">
        <v>4.0442999999999998</v>
      </c>
      <c r="AX1429" s="92">
        <v>3.3431000000000002</v>
      </c>
      <c r="AY1429" s="92">
        <v>4.0491000000000001</v>
      </c>
      <c r="BA1429" s="92">
        <v>8.5396000000000001</v>
      </c>
    </row>
    <row r="1430" spans="1:53">
      <c r="A1430" s="92">
        <v>0.55069999999999997</v>
      </c>
      <c r="B1430" s="92">
        <v>1.5569</v>
      </c>
      <c r="D1430" s="92">
        <v>8.1388999999999996</v>
      </c>
      <c r="H1430" s="92">
        <v>1.0213000000000001</v>
      </c>
      <c r="I1430" s="92">
        <v>2.0956000000000001</v>
      </c>
      <c r="K1430" s="92">
        <v>1.1114999999999999</v>
      </c>
      <c r="L1430" s="92">
        <v>2.2810999999999999</v>
      </c>
      <c r="M1430" s="92">
        <v>5.0500999999999996</v>
      </c>
      <c r="N1430" s="92">
        <v>1.0006999999999999</v>
      </c>
      <c r="O1430" s="92">
        <v>2.0602</v>
      </c>
      <c r="Q1430" s="92">
        <v>2.0847000000000002</v>
      </c>
      <c r="R1430" s="92">
        <v>4.2476000000000003</v>
      </c>
      <c r="AA1430" s="92">
        <v>0.4889</v>
      </c>
      <c r="AB1430" s="92">
        <v>1.4419999999999999</v>
      </c>
      <c r="AC1430" s="92">
        <v>3.3843000000000001</v>
      </c>
      <c r="AD1430" s="92">
        <v>7.3247999999999998</v>
      </c>
      <c r="AH1430" s="92">
        <v>0.56720000000000004</v>
      </c>
      <c r="AI1430" s="92">
        <v>1.595</v>
      </c>
      <c r="AK1430" s="92">
        <v>1.0256000000000001</v>
      </c>
      <c r="AL1430" s="92">
        <v>2.1160000000000001</v>
      </c>
      <c r="AN1430" s="92">
        <v>0.55479999999999996</v>
      </c>
      <c r="AO1430" s="92">
        <v>1.5745</v>
      </c>
      <c r="AP1430" s="92">
        <v>4.0552999999999999</v>
      </c>
      <c r="AQ1430" s="92">
        <v>1.5773999999999999</v>
      </c>
      <c r="AR1430" s="92">
        <v>4.0468999999999999</v>
      </c>
      <c r="AX1430" s="92">
        <v>3.3456000000000001</v>
      </c>
      <c r="AY1430" s="92">
        <v>4.0519999999999996</v>
      </c>
      <c r="BA1430" s="92">
        <v>8.5460999999999991</v>
      </c>
    </row>
    <row r="1431" spans="1:53">
      <c r="A1431" s="92">
        <v>0.55130000000000001</v>
      </c>
      <c r="B1431" s="92">
        <v>1.5582</v>
      </c>
      <c r="D1431" s="92">
        <v>8.1440999999999999</v>
      </c>
      <c r="H1431" s="92">
        <v>1.0219</v>
      </c>
      <c r="I1431" s="92">
        <v>2.097</v>
      </c>
      <c r="K1431" s="92">
        <v>1.1123000000000001</v>
      </c>
      <c r="L1431" s="92">
        <v>2.2827999999999999</v>
      </c>
      <c r="M1431" s="92">
        <v>5.0533999999999999</v>
      </c>
      <c r="N1431" s="92">
        <v>1.0013000000000001</v>
      </c>
      <c r="O1431" s="92">
        <v>2.0615999999999999</v>
      </c>
      <c r="Q1431" s="92">
        <v>2.0861000000000001</v>
      </c>
      <c r="R1431" s="92">
        <v>4.2503000000000002</v>
      </c>
      <c r="AA1431" s="92">
        <v>0.48949999999999999</v>
      </c>
      <c r="AB1431" s="92">
        <v>1.4432</v>
      </c>
      <c r="AC1431" s="92">
        <v>3.3866000000000001</v>
      </c>
      <c r="AD1431" s="92">
        <v>7.3295000000000003</v>
      </c>
      <c r="AH1431" s="92">
        <v>0.56789999999999996</v>
      </c>
      <c r="AI1431" s="92">
        <v>1.5963000000000001</v>
      </c>
      <c r="AK1431" s="92">
        <v>1.0263</v>
      </c>
      <c r="AL1431" s="92">
        <v>2.1175000000000002</v>
      </c>
      <c r="AN1431" s="92">
        <v>0.55549999999999999</v>
      </c>
      <c r="AO1431" s="92">
        <v>1.5759000000000001</v>
      </c>
      <c r="AP1431" s="92">
        <v>4.0579999999999998</v>
      </c>
      <c r="AQ1431" s="92">
        <v>1.5786</v>
      </c>
      <c r="AR1431" s="92">
        <v>4.0495000000000001</v>
      </c>
      <c r="AX1431" s="92">
        <v>3.3481999999999998</v>
      </c>
      <c r="AY1431" s="92">
        <v>4.0549999999999997</v>
      </c>
      <c r="BA1431" s="92">
        <v>8.5526999999999997</v>
      </c>
    </row>
    <row r="1432" spans="1:53">
      <c r="A1432" s="92">
        <v>0.55200000000000005</v>
      </c>
      <c r="B1432" s="92">
        <v>1.5595000000000001</v>
      </c>
      <c r="D1432" s="92">
        <v>8.1492000000000004</v>
      </c>
      <c r="H1432" s="92">
        <v>1.0226</v>
      </c>
      <c r="I1432" s="92">
        <v>2.0985</v>
      </c>
      <c r="K1432" s="92">
        <v>1.1131</v>
      </c>
      <c r="L1432" s="92">
        <v>2.2844000000000002</v>
      </c>
      <c r="M1432" s="92">
        <v>5.0567000000000002</v>
      </c>
      <c r="N1432" s="92">
        <v>1.002</v>
      </c>
      <c r="O1432" s="92">
        <v>2.0630000000000002</v>
      </c>
      <c r="Q1432" s="92">
        <v>2.0874000000000001</v>
      </c>
      <c r="R1432" s="92">
        <v>4.2530000000000001</v>
      </c>
      <c r="AA1432" s="92">
        <v>0.49009999999999998</v>
      </c>
      <c r="AB1432" s="92">
        <v>1.4443999999999999</v>
      </c>
      <c r="AC1432" s="92">
        <v>3.3889999999999998</v>
      </c>
      <c r="AD1432" s="92">
        <v>7.3342000000000001</v>
      </c>
      <c r="AH1432" s="92">
        <v>0.56850000000000001</v>
      </c>
      <c r="AI1432" s="92">
        <v>1.5976999999999999</v>
      </c>
      <c r="AK1432" s="92">
        <v>1.0269999999999999</v>
      </c>
      <c r="AL1432" s="92">
        <v>2.1190000000000002</v>
      </c>
      <c r="AN1432" s="92">
        <v>0.55610000000000004</v>
      </c>
      <c r="AO1432" s="92">
        <v>1.5771999999999999</v>
      </c>
      <c r="AP1432" s="92">
        <v>4.0606999999999998</v>
      </c>
      <c r="AQ1432" s="92">
        <v>1.5799000000000001</v>
      </c>
      <c r="AR1432" s="92">
        <v>4.0521000000000003</v>
      </c>
      <c r="AX1432" s="92">
        <v>3.3508</v>
      </c>
      <c r="AY1432" s="92">
        <v>4.0579999999999998</v>
      </c>
      <c r="BA1432" s="92">
        <v>8.5594000000000001</v>
      </c>
    </row>
    <row r="1433" spans="1:53">
      <c r="A1433" s="92">
        <v>0.55259999999999998</v>
      </c>
      <c r="B1433" s="92">
        <v>1.5608</v>
      </c>
      <c r="D1433" s="92">
        <v>8.1544000000000008</v>
      </c>
      <c r="H1433" s="92">
        <v>1.0233000000000001</v>
      </c>
      <c r="I1433" s="92">
        <v>2.0998999999999999</v>
      </c>
      <c r="K1433" s="92">
        <v>1.1138999999999999</v>
      </c>
      <c r="L1433" s="92">
        <v>2.2860999999999998</v>
      </c>
      <c r="M1433" s="92">
        <v>5.0599999999999996</v>
      </c>
      <c r="N1433" s="92">
        <v>1.0026999999999999</v>
      </c>
      <c r="O1433" s="92">
        <v>2.0644</v>
      </c>
      <c r="Q1433" s="92">
        <v>2.0888</v>
      </c>
      <c r="R1433" s="92">
        <v>4.2557999999999998</v>
      </c>
      <c r="AA1433" s="92">
        <v>0.49059999999999998</v>
      </c>
      <c r="AB1433" s="92">
        <v>1.4455</v>
      </c>
      <c r="AC1433" s="92">
        <v>3.3913000000000002</v>
      </c>
      <c r="AD1433" s="92">
        <v>7.3388999999999998</v>
      </c>
      <c r="AH1433" s="92">
        <v>0.56920000000000004</v>
      </c>
      <c r="AI1433" s="92">
        <v>1.599</v>
      </c>
      <c r="AK1433" s="92">
        <v>1.0278</v>
      </c>
      <c r="AL1433" s="92">
        <v>2.1204999999999998</v>
      </c>
      <c r="AN1433" s="92">
        <v>0.55679999999999996</v>
      </c>
      <c r="AO1433" s="92">
        <v>1.5786</v>
      </c>
      <c r="AP1433" s="92">
        <v>4.0633999999999997</v>
      </c>
      <c r="AQ1433" s="92">
        <v>1.5811999999999999</v>
      </c>
      <c r="AR1433" s="92">
        <v>4.0547000000000004</v>
      </c>
      <c r="AX1433" s="92">
        <v>3.3534999999999999</v>
      </c>
      <c r="AY1433" s="92">
        <v>4.0609999999999999</v>
      </c>
      <c r="BA1433" s="92">
        <v>8.5661000000000005</v>
      </c>
    </row>
    <row r="1434" spans="1:53">
      <c r="A1434" s="92">
        <v>0.55320000000000003</v>
      </c>
      <c r="B1434" s="92">
        <v>1.5621</v>
      </c>
      <c r="D1434" s="92">
        <v>8.1597000000000008</v>
      </c>
      <c r="H1434" s="92">
        <v>1.024</v>
      </c>
      <c r="I1434" s="92">
        <v>2.1013000000000002</v>
      </c>
      <c r="K1434" s="92">
        <v>1.1148</v>
      </c>
      <c r="L1434" s="92">
        <v>2.2877999999999998</v>
      </c>
      <c r="M1434" s="92">
        <v>5.0632999999999999</v>
      </c>
      <c r="N1434" s="92">
        <v>1.0034000000000001</v>
      </c>
      <c r="O1434" s="92">
        <v>2.0657999999999999</v>
      </c>
      <c r="Q1434" s="92">
        <v>2.0901999999999998</v>
      </c>
      <c r="R1434" s="92">
        <v>4.2586000000000004</v>
      </c>
      <c r="AA1434" s="92">
        <v>0.49120000000000003</v>
      </c>
      <c r="AB1434" s="92">
        <v>1.4467000000000001</v>
      </c>
      <c r="AC1434" s="92">
        <v>3.3936999999999999</v>
      </c>
      <c r="AD1434" s="92">
        <v>7.3437000000000001</v>
      </c>
      <c r="AH1434" s="92">
        <v>0.56979999999999997</v>
      </c>
      <c r="AI1434" s="92">
        <v>2.0004</v>
      </c>
      <c r="AK1434" s="92">
        <v>1.0285</v>
      </c>
      <c r="AL1434" s="92">
        <v>2.1219999999999999</v>
      </c>
      <c r="AN1434" s="92">
        <v>0.5575</v>
      </c>
      <c r="AO1434" s="92">
        <v>1.58</v>
      </c>
      <c r="AP1434" s="92">
        <v>4.0660999999999996</v>
      </c>
      <c r="AQ1434" s="92">
        <v>1.5825</v>
      </c>
      <c r="AR1434" s="92">
        <v>4.0572999999999997</v>
      </c>
      <c r="AX1434" s="92">
        <v>3.3561000000000001</v>
      </c>
      <c r="AY1434" s="92">
        <v>4.0640000000000001</v>
      </c>
      <c r="BA1434" s="92">
        <v>8.5728000000000009</v>
      </c>
    </row>
    <row r="1435" spans="1:53">
      <c r="A1435" s="92">
        <v>0.55389999999999995</v>
      </c>
      <c r="B1435" s="92">
        <v>1.5633999999999999</v>
      </c>
      <c r="D1435" s="92">
        <v>8.1648999999999994</v>
      </c>
      <c r="H1435" s="92">
        <v>1.0246999999999999</v>
      </c>
      <c r="I1435" s="92">
        <v>2.1027999999999998</v>
      </c>
      <c r="K1435" s="92">
        <v>1.1155999999999999</v>
      </c>
      <c r="L1435" s="92">
        <v>2.2894999999999999</v>
      </c>
      <c r="M1435" s="92">
        <v>5.0666000000000002</v>
      </c>
      <c r="N1435" s="92">
        <v>1.0041</v>
      </c>
      <c r="O1435" s="92">
        <v>2.0672000000000001</v>
      </c>
      <c r="Q1435" s="92">
        <v>2.0916000000000001</v>
      </c>
      <c r="R1435" s="92">
        <v>4.2614000000000001</v>
      </c>
      <c r="AA1435" s="92">
        <v>0.49180000000000001</v>
      </c>
      <c r="AB1435" s="92">
        <v>1.4479</v>
      </c>
      <c r="AC1435" s="92">
        <v>3.3961000000000001</v>
      </c>
      <c r="AD1435" s="92">
        <v>7.3484999999999996</v>
      </c>
      <c r="AH1435" s="92">
        <v>0.57050000000000001</v>
      </c>
      <c r="AI1435" s="92">
        <v>2.0017999999999998</v>
      </c>
      <c r="AK1435" s="92">
        <v>1.0291999999999999</v>
      </c>
      <c r="AL1435" s="92">
        <v>2.1234999999999999</v>
      </c>
      <c r="AN1435" s="92">
        <v>0.55810000000000004</v>
      </c>
      <c r="AO1435" s="92">
        <v>1.5813999999999999</v>
      </c>
      <c r="AP1435" s="92">
        <v>4.0688000000000004</v>
      </c>
      <c r="AQ1435" s="92">
        <v>1.5838000000000001</v>
      </c>
      <c r="AR1435" s="92">
        <v>4.0599999999999996</v>
      </c>
      <c r="AX1435" s="92">
        <v>3.3588</v>
      </c>
      <c r="AY1435" s="92">
        <v>4.0670999999999999</v>
      </c>
      <c r="BA1435" s="92">
        <v>8.5795999999999992</v>
      </c>
    </row>
    <row r="1436" spans="1:53">
      <c r="A1436" s="92">
        <v>0.55449999999999999</v>
      </c>
      <c r="B1436" s="92">
        <v>1.5647</v>
      </c>
      <c r="D1436" s="92">
        <v>8.1702999999999992</v>
      </c>
      <c r="H1436" s="92">
        <v>1.0254000000000001</v>
      </c>
      <c r="I1436" s="92">
        <v>2.1042999999999998</v>
      </c>
      <c r="K1436" s="92">
        <v>1.1165</v>
      </c>
      <c r="L1436" s="92">
        <v>2.2911999999999999</v>
      </c>
      <c r="M1436" s="92">
        <v>5.07</v>
      </c>
      <c r="N1436" s="92">
        <v>1.0048999999999999</v>
      </c>
      <c r="O1436" s="92">
        <v>2.0687000000000002</v>
      </c>
      <c r="Q1436" s="92">
        <v>2.093</v>
      </c>
      <c r="R1436" s="92">
        <v>4.2641999999999998</v>
      </c>
      <c r="AA1436" s="92">
        <v>0.4924</v>
      </c>
      <c r="AB1436" s="92">
        <v>1.4491000000000001</v>
      </c>
      <c r="AC1436" s="92">
        <v>3.3984999999999999</v>
      </c>
      <c r="AD1436" s="92">
        <v>7.3533999999999997</v>
      </c>
      <c r="AH1436" s="92">
        <v>0.57120000000000004</v>
      </c>
      <c r="AI1436" s="92">
        <v>2.0032000000000001</v>
      </c>
      <c r="AK1436" s="92">
        <v>1.03</v>
      </c>
      <c r="AL1436" s="92">
        <v>2.1251000000000002</v>
      </c>
      <c r="AN1436" s="92">
        <v>0.55879999999999996</v>
      </c>
      <c r="AO1436" s="92">
        <v>1.5828</v>
      </c>
      <c r="AP1436" s="92">
        <v>4.0716000000000001</v>
      </c>
      <c r="AQ1436" s="92">
        <v>1.5851</v>
      </c>
      <c r="AR1436" s="92">
        <v>4.0627000000000004</v>
      </c>
      <c r="AX1436" s="92">
        <v>3.3614999999999999</v>
      </c>
      <c r="AY1436" s="92">
        <v>4.0701000000000001</v>
      </c>
      <c r="BA1436" s="92">
        <v>8.5863999999999994</v>
      </c>
    </row>
    <row r="1437" spans="1:53">
      <c r="A1437" s="92">
        <v>0.55510000000000004</v>
      </c>
      <c r="B1437" s="92">
        <v>1.5660000000000001</v>
      </c>
      <c r="D1437" s="92">
        <v>8.1755999999999993</v>
      </c>
      <c r="H1437" s="92">
        <v>1.0261</v>
      </c>
      <c r="I1437" s="92">
        <v>2.1057000000000001</v>
      </c>
      <c r="K1437" s="92">
        <v>1.1173</v>
      </c>
      <c r="L1437" s="92">
        <v>2.2928999999999999</v>
      </c>
      <c r="M1437" s="92">
        <v>5.0734000000000004</v>
      </c>
      <c r="N1437" s="92">
        <v>1.0056</v>
      </c>
      <c r="O1437" s="92">
        <v>2.0701000000000001</v>
      </c>
      <c r="Q1437" s="92">
        <v>2.0943999999999998</v>
      </c>
      <c r="R1437" s="92">
        <v>4.2670000000000003</v>
      </c>
      <c r="AA1437" s="92">
        <v>0.49299999999999999</v>
      </c>
      <c r="AB1437" s="92">
        <v>1.4502999999999999</v>
      </c>
      <c r="AC1437" s="92">
        <v>3.4009</v>
      </c>
      <c r="AD1437" s="92">
        <v>7.3582000000000001</v>
      </c>
      <c r="AH1437" s="92">
        <v>0.57179999999999997</v>
      </c>
      <c r="AI1437" s="92">
        <v>2.0045999999999999</v>
      </c>
      <c r="AK1437" s="92">
        <v>1.0307999999999999</v>
      </c>
      <c r="AL1437" s="92">
        <v>2.1265999999999998</v>
      </c>
      <c r="AN1437" s="92">
        <v>0.5595</v>
      </c>
      <c r="AO1437" s="92">
        <v>1.5842000000000001</v>
      </c>
      <c r="AP1437" s="92">
        <v>4.0743999999999998</v>
      </c>
      <c r="AQ1437" s="92">
        <v>1.5864</v>
      </c>
      <c r="AR1437" s="92">
        <v>4.0654000000000003</v>
      </c>
      <c r="AX1437" s="92">
        <v>3.3641999999999999</v>
      </c>
      <c r="AY1437" s="92">
        <v>4.0731999999999999</v>
      </c>
      <c r="BA1437" s="92">
        <v>8.5932999999999993</v>
      </c>
    </row>
    <row r="1438" spans="1:53">
      <c r="A1438" s="92">
        <v>0.55579999999999996</v>
      </c>
      <c r="B1438" s="92">
        <v>1.5672999999999999</v>
      </c>
      <c r="D1438" s="92">
        <v>8.1809999999999992</v>
      </c>
      <c r="H1438" s="92">
        <v>1.0268999999999999</v>
      </c>
      <c r="I1438" s="92">
        <v>2.1072000000000002</v>
      </c>
      <c r="K1438" s="92">
        <v>1.1182000000000001</v>
      </c>
      <c r="L1438" s="92">
        <v>2.2947000000000002</v>
      </c>
      <c r="M1438" s="92">
        <v>5.0768000000000004</v>
      </c>
      <c r="N1438" s="92">
        <v>1.0063</v>
      </c>
      <c r="O1438" s="92">
        <v>2.0716000000000001</v>
      </c>
      <c r="Q1438" s="92">
        <v>2.0958000000000001</v>
      </c>
      <c r="R1438" s="92">
        <v>4.2698999999999998</v>
      </c>
      <c r="AA1438" s="92">
        <v>0.49359999999999998</v>
      </c>
      <c r="AB1438" s="92">
        <v>1.4516</v>
      </c>
      <c r="AC1438" s="92">
        <v>3.4034</v>
      </c>
      <c r="AD1438" s="92">
        <v>7.3632</v>
      </c>
      <c r="AH1438" s="92">
        <v>0.57250000000000001</v>
      </c>
      <c r="AI1438" s="92">
        <v>2.0059999999999998</v>
      </c>
      <c r="AK1438" s="92">
        <v>1.0315000000000001</v>
      </c>
      <c r="AL1438" s="92">
        <v>2.1282000000000001</v>
      </c>
      <c r="AN1438" s="92">
        <v>0.56020000000000003</v>
      </c>
      <c r="AO1438" s="92">
        <v>1.5855999999999999</v>
      </c>
      <c r="AP1438" s="92">
        <v>4.0772000000000004</v>
      </c>
      <c r="AQ1438" s="92">
        <v>1.5876999999999999</v>
      </c>
      <c r="AR1438" s="92">
        <v>4.0681000000000003</v>
      </c>
      <c r="AX1438" s="92">
        <v>3.3668999999999998</v>
      </c>
      <c r="AY1438" s="92">
        <v>4.0762999999999998</v>
      </c>
      <c r="BA1438" s="92">
        <v>9.0002999999999993</v>
      </c>
    </row>
    <row r="1439" spans="1:53">
      <c r="A1439" s="92">
        <v>0.55649999999999999</v>
      </c>
      <c r="B1439" s="92">
        <v>1.5687</v>
      </c>
      <c r="D1439" s="92">
        <v>8.1864000000000008</v>
      </c>
      <c r="H1439" s="92">
        <v>1.0276000000000001</v>
      </c>
      <c r="I1439" s="92">
        <v>2.1086999999999998</v>
      </c>
      <c r="K1439" s="92">
        <v>1.1191</v>
      </c>
      <c r="L1439" s="92">
        <v>2.2964000000000002</v>
      </c>
      <c r="M1439" s="92">
        <v>5.0803000000000003</v>
      </c>
      <c r="N1439" s="92">
        <v>1.0069999999999999</v>
      </c>
      <c r="O1439" s="92">
        <v>2.073</v>
      </c>
      <c r="Q1439" s="92">
        <v>2.0972</v>
      </c>
      <c r="R1439" s="92">
        <v>4.2728000000000002</v>
      </c>
      <c r="AA1439" s="92">
        <v>0.49409999999999998</v>
      </c>
      <c r="AB1439" s="92">
        <v>1.4528000000000001</v>
      </c>
      <c r="AC1439" s="92">
        <v>3.4058000000000002</v>
      </c>
      <c r="AD1439" s="92">
        <v>7.3681000000000001</v>
      </c>
      <c r="AH1439" s="92">
        <v>0.57320000000000004</v>
      </c>
      <c r="AI1439" s="92">
        <v>2.0074999999999998</v>
      </c>
      <c r="AK1439" s="92">
        <v>1.0323</v>
      </c>
      <c r="AL1439" s="92">
        <v>2.1297000000000001</v>
      </c>
      <c r="AN1439" s="92">
        <v>0.56089999999999995</v>
      </c>
      <c r="AO1439" s="92">
        <v>1.5871</v>
      </c>
      <c r="AP1439" s="92">
        <v>4.08</v>
      </c>
      <c r="AQ1439" s="92">
        <v>1.5891</v>
      </c>
      <c r="AR1439" s="92">
        <v>4.0708000000000002</v>
      </c>
      <c r="AX1439" s="92">
        <v>3.3696000000000002</v>
      </c>
      <c r="AY1439" s="92">
        <v>4.0795000000000003</v>
      </c>
      <c r="BA1439" s="92">
        <v>9.0073000000000008</v>
      </c>
    </row>
    <row r="1440" spans="1:53">
      <c r="A1440" s="92">
        <v>0.55710000000000004</v>
      </c>
      <c r="B1440" s="92">
        <v>1.57</v>
      </c>
      <c r="D1440" s="92">
        <v>8.1919000000000004</v>
      </c>
      <c r="H1440" s="92">
        <v>1.0283</v>
      </c>
      <c r="I1440" s="92">
        <v>2.1101999999999999</v>
      </c>
      <c r="K1440" s="92">
        <v>1.1198999999999999</v>
      </c>
      <c r="L1440" s="92">
        <v>2.2982</v>
      </c>
      <c r="M1440" s="92">
        <v>5.0837000000000003</v>
      </c>
      <c r="N1440" s="92">
        <v>1.0078</v>
      </c>
      <c r="O1440" s="92">
        <v>2.0745</v>
      </c>
      <c r="Q1440" s="92">
        <v>2.0987</v>
      </c>
      <c r="R1440" s="92">
        <v>4.2756999999999996</v>
      </c>
      <c r="AA1440" s="92">
        <v>0.49469999999999997</v>
      </c>
      <c r="AB1440" s="92">
        <v>1.454</v>
      </c>
      <c r="AC1440" s="92">
        <v>3.4083000000000001</v>
      </c>
      <c r="AD1440" s="92">
        <v>7.3731</v>
      </c>
      <c r="AH1440" s="92">
        <v>0.57389999999999997</v>
      </c>
      <c r="AI1440" s="92">
        <v>2.0089000000000001</v>
      </c>
      <c r="AK1440" s="92">
        <v>1.0330999999999999</v>
      </c>
      <c r="AL1440" s="92">
        <v>2.1313</v>
      </c>
      <c r="AN1440" s="92">
        <v>0.56159999999999999</v>
      </c>
      <c r="AO1440" s="92">
        <v>1.5885</v>
      </c>
      <c r="AP1440" s="92">
        <v>4.0827999999999998</v>
      </c>
      <c r="AQ1440" s="92">
        <v>1.5904</v>
      </c>
      <c r="AR1440" s="92">
        <v>4.0735999999999999</v>
      </c>
      <c r="AX1440" s="92">
        <v>3.3723999999999998</v>
      </c>
      <c r="AY1440" s="92">
        <v>4.0826000000000002</v>
      </c>
      <c r="BA1440" s="92">
        <v>9.0143000000000004</v>
      </c>
    </row>
    <row r="1441" spans="1:53">
      <c r="A1441" s="92">
        <v>0.55779999999999996</v>
      </c>
      <c r="B1441" s="92">
        <v>1.5713999999999999</v>
      </c>
      <c r="D1441" s="92">
        <v>8.1974999999999998</v>
      </c>
      <c r="H1441" s="92">
        <v>1.0290999999999999</v>
      </c>
      <c r="I1441" s="92">
        <v>2.1118000000000001</v>
      </c>
      <c r="K1441" s="92">
        <v>1.1208</v>
      </c>
      <c r="L1441" s="92">
        <v>2.2999999999999998</v>
      </c>
      <c r="M1441" s="92">
        <v>5.0872000000000002</v>
      </c>
      <c r="N1441" s="92">
        <v>1.0085</v>
      </c>
      <c r="O1441" s="92">
        <v>2.0760000000000001</v>
      </c>
      <c r="Q1441" s="92">
        <v>2.1000999999999999</v>
      </c>
      <c r="R1441" s="92">
        <v>4.2786</v>
      </c>
      <c r="AA1441" s="92">
        <v>0.49540000000000001</v>
      </c>
      <c r="AB1441" s="92">
        <v>1.4553</v>
      </c>
      <c r="AC1441" s="92">
        <v>3.4108000000000001</v>
      </c>
      <c r="AD1441" s="92">
        <v>7.3780999999999999</v>
      </c>
      <c r="AH1441" s="92">
        <v>0.5746</v>
      </c>
      <c r="AI1441" s="92">
        <v>2.0104000000000002</v>
      </c>
      <c r="AK1441" s="92">
        <v>1.0338000000000001</v>
      </c>
      <c r="AL1441" s="92">
        <v>2.1328999999999998</v>
      </c>
      <c r="AN1441" s="92">
        <v>0.56230000000000002</v>
      </c>
      <c r="AO1441" s="92">
        <v>1.59</v>
      </c>
      <c r="AP1441" s="92">
        <v>4.0857000000000001</v>
      </c>
      <c r="AQ1441" s="92">
        <v>1.5918000000000001</v>
      </c>
      <c r="AR1441" s="92">
        <v>4.0763999999999996</v>
      </c>
      <c r="AX1441" s="92">
        <v>3.3752</v>
      </c>
      <c r="AY1441" s="92">
        <v>4.0857999999999999</v>
      </c>
      <c r="BA1441" s="92">
        <v>9.0214999999999996</v>
      </c>
    </row>
    <row r="1442" spans="1:53">
      <c r="A1442" s="92">
        <v>0.5585</v>
      </c>
      <c r="B1442" s="92">
        <v>1.5728</v>
      </c>
      <c r="D1442" s="92">
        <v>8.2029999999999994</v>
      </c>
      <c r="H1442" s="92">
        <v>1.0298</v>
      </c>
      <c r="I1442" s="92">
        <v>2.1133000000000002</v>
      </c>
      <c r="K1442" s="92">
        <v>1.1216999999999999</v>
      </c>
      <c r="L1442" s="92">
        <v>2.3018000000000001</v>
      </c>
      <c r="M1442" s="92">
        <v>5.0907999999999998</v>
      </c>
      <c r="N1442" s="92">
        <v>1.0093000000000001</v>
      </c>
      <c r="O1442" s="92">
        <v>2.0775000000000001</v>
      </c>
      <c r="Q1442" s="92">
        <v>2.1015999999999999</v>
      </c>
      <c r="R1442" s="92">
        <v>4.2815000000000003</v>
      </c>
      <c r="AA1442" s="92">
        <v>0.496</v>
      </c>
      <c r="AB1442" s="92">
        <v>1.4565999999999999</v>
      </c>
      <c r="AC1442" s="92">
        <v>3.4134000000000002</v>
      </c>
      <c r="AD1442" s="92">
        <v>7.3832000000000004</v>
      </c>
      <c r="AH1442" s="92">
        <v>0.57530000000000003</v>
      </c>
      <c r="AI1442" s="92">
        <v>2.0118</v>
      </c>
      <c r="AK1442" s="92">
        <v>1.0346</v>
      </c>
      <c r="AL1442" s="92">
        <v>2.1345000000000001</v>
      </c>
      <c r="AN1442" s="92">
        <v>0.56299999999999994</v>
      </c>
      <c r="AO1442" s="92">
        <v>1.5913999999999999</v>
      </c>
      <c r="AP1442" s="92">
        <v>4.0885999999999996</v>
      </c>
      <c r="AQ1442" s="92">
        <v>1.5931999999999999</v>
      </c>
      <c r="AR1442" s="92">
        <v>4.0792000000000002</v>
      </c>
      <c r="AX1442" s="92">
        <v>3.3780000000000001</v>
      </c>
      <c r="AY1442" s="92">
        <v>4.0891000000000002</v>
      </c>
      <c r="BA1442" s="92">
        <v>9.0286000000000008</v>
      </c>
    </row>
    <row r="1443" spans="1:53">
      <c r="A1443" s="92">
        <v>0.55910000000000004</v>
      </c>
      <c r="B1443" s="92">
        <v>1.5742</v>
      </c>
      <c r="D1443" s="92">
        <v>8.2086000000000006</v>
      </c>
      <c r="H1443" s="92">
        <v>1.0305</v>
      </c>
      <c r="I1443" s="92">
        <v>2.1149</v>
      </c>
      <c r="K1443" s="92">
        <v>1.1226</v>
      </c>
      <c r="L1443" s="92">
        <v>2.3035999999999999</v>
      </c>
      <c r="M1443" s="92">
        <v>5.0942999999999996</v>
      </c>
      <c r="N1443" s="92">
        <v>1.01</v>
      </c>
      <c r="O1443" s="92">
        <v>2.0790000000000002</v>
      </c>
      <c r="Q1443" s="92">
        <v>2.1031</v>
      </c>
      <c r="R1443" s="92">
        <v>4.2845000000000004</v>
      </c>
      <c r="AA1443" s="92">
        <v>0.49659999999999999</v>
      </c>
      <c r="AB1443" s="92">
        <v>1.4578</v>
      </c>
      <c r="AC1443" s="92">
        <v>3.4159000000000002</v>
      </c>
      <c r="AD1443" s="92">
        <v>7.3883000000000001</v>
      </c>
      <c r="AH1443" s="92">
        <v>0.57599999999999996</v>
      </c>
      <c r="AI1443" s="92">
        <v>2.0133000000000001</v>
      </c>
      <c r="AK1443" s="92">
        <v>1.0354000000000001</v>
      </c>
      <c r="AL1443" s="92">
        <v>2.1360999999999999</v>
      </c>
      <c r="AN1443" s="92">
        <v>0.56379999999999997</v>
      </c>
      <c r="AO1443" s="92">
        <v>1.5929</v>
      </c>
      <c r="AP1443" s="92">
        <v>4.0914999999999999</v>
      </c>
      <c r="AQ1443" s="92">
        <v>1.5945</v>
      </c>
      <c r="AR1443" s="92">
        <v>4.0819999999999999</v>
      </c>
      <c r="AX1443" s="92">
        <v>3.3809</v>
      </c>
      <c r="AY1443" s="92">
        <v>4.0922999999999998</v>
      </c>
      <c r="BA1443" s="92">
        <v>9.0358999999999998</v>
      </c>
    </row>
    <row r="1444" spans="1:53">
      <c r="A1444" s="92">
        <v>0.55979999999999996</v>
      </c>
      <c r="B1444" s="92">
        <v>1.5755999999999999</v>
      </c>
      <c r="D1444" s="92">
        <v>8.2142999999999997</v>
      </c>
      <c r="H1444" s="92">
        <v>1.0313000000000001</v>
      </c>
      <c r="I1444" s="92">
        <v>2.1164000000000001</v>
      </c>
      <c r="K1444" s="92">
        <v>1.1234999999999999</v>
      </c>
      <c r="L1444" s="92">
        <v>2.3054000000000001</v>
      </c>
      <c r="M1444" s="92">
        <v>5.0979000000000001</v>
      </c>
      <c r="N1444" s="92">
        <v>1.0107999999999999</v>
      </c>
      <c r="O1444" s="92">
        <v>2.0804999999999998</v>
      </c>
      <c r="Q1444" s="92">
        <v>2.1046</v>
      </c>
      <c r="R1444" s="92">
        <v>4.2874999999999996</v>
      </c>
      <c r="AA1444" s="92">
        <v>0.49719999999999998</v>
      </c>
      <c r="AB1444" s="92">
        <v>1.4591000000000001</v>
      </c>
      <c r="AC1444" s="92">
        <v>3.4184999999999999</v>
      </c>
      <c r="AD1444" s="92">
        <v>7.3935000000000004</v>
      </c>
      <c r="AH1444" s="92">
        <v>0.57669999999999999</v>
      </c>
      <c r="AI1444" s="92">
        <v>2.0148000000000001</v>
      </c>
      <c r="AK1444" s="92">
        <v>1.0362</v>
      </c>
      <c r="AL1444" s="92">
        <v>2.1377999999999999</v>
      </c>
      <c r="AN1444" s="92">
        <v>0.5645</v>
      </c>
      <c r="AO1444" s="92">
        <v>1.5944</v>
      </c>
      <c r="AP1444" s="92">
        <v>4.0945</v>
      </c>
      <c r="AQ1444" s="92">
        <v>1.5959000000000001</v>
      </c>
      <c r="AR1444" s="92">
        <v>4.0849000000000002</v>
      </c>
      <c r="AX1444" s="92">
        <v>3.3837000000000002</v>
      </c>
      <c r="AY1444" s="92">
        <v>4.0956000000000001</v>
      </c>
      <c r="BA1444" s="92">
        <v>9.0432000000000006</v>
      </c>
    </row>
    <row r="1445" spans="1:53">
      <c r="A1445" s="92">
        <v>0.5605</v>
      </c>
      <c r="B1445" s="92">
        <v>1.577</v>
      </c>
      <c r="D1445" s="92">
        <v>8.2200000000000006</v>
      </c>
      <c r="H1445" s="92">
        <v>1.0321</v>
      </c>
      <c r="I1445" s="92">
        <v>2.1179999999999999</v>
      </c>
      <c r="K1445" s="92">
        <v>1.1244000000000001</v>
      </c>
      <c r="L1445" s="92">
        <v>2.3073000000000001</v>
      </c>
      <c r="M1445" s="92">
        <v>5.1016000000000004</v>
      </c>
      <c r="N1445" s="92">
        <v>1.0115000000000001</v>
      </c>
      <c r="O1445" s="92">
        <v>2.0821000000000001</v>
      </c>
      <c r="Q1445" s="92">
        <v>2.1061000000000001</v>
      </c>
      <c r="R1445" s="92">
        <v>4.2904999999999998</v>
      </c>
      <c r="AA1445" s="92">
        <v>0.49780000000000002</v>
      </c>
      <c r="AB1445" s="92">
        <v>1.4603999999999999</v>
      </c>
      <c r="AC1445" s="92">
        <v>3.4211</v>
      </c>
      <c r="AD1445" s="92">
        <v>7.3986999999999998</v>
      </c>
      <c r="AH1445" s="92">
        <v>0.57740000000000002</v>
      </c>
      <c r="AI1445" s="92">
        <v>2.0163000000000002</v>
      </c>
      <c r="AK1445" s="92">
        <v>1.0369999999999999</v>
      </c>
      <c r="AL1445" s="92">
        <v>2.1394000000000002</v>
      </c>
      <c r="AN1445" s="92">
        <v>0.56520000000000004</v>
      </c>
      <c r="AO1445" s="92">
        <v>1.5959000000000001</v>
      </c>
      <c r="AP1445" s="92">
        <v>4.0974000000000004</v>
      </c>
      <c r="AQ1445" s="92">
        <v>1.5973999999999999</v>
      </c>
      <c r="AR1445" s="92">
        <v>4.0876999999999999</v>
      </c>
      <c r="AX1445" s="92">
        <v>3.3866000000000001</v>
      </c>
      <c r="AY1445" s="92">
        <v>4.0989000000000004</v>
      </c>
      <c r="BA1445" s="92">
        <v>9.0504999999999995</v>
      </c>
    </row>
    <row r="1446" spans="1:53">
      <c r="A1446" s="92">
        <v>0.56120000000000003</v>
      </c>
      <c r="B1446" s="92">
        <v>1.5784</v>
      </c>
      <c r="D1446" s="92">
        <v>8.2257999999999996</v>
      </c>
      <c r="H1446" s="92">
        <v>1.0327999999999999</v>
      </c>
      <c r="I1446" s="92">
        <v>2.1196000000000002</v>
      </c>
      <c r="K1446" s="92">
        <v>1.1254</v>
      </c>
      <c r="L1446" s="92">
        <v>2.3090999999999999</v>
      </c>
      <c r="M1446" s="92">
        <v>5.1052</v>
      </c>
      <c r="N1446" s="92">
        <v>1.0123</v>
      </c>
      <c r="O1446" s="92">
        <v>2.0836000000000001</v>
      </c>
      <c r="Q1446" s="92">
        <v>2.1076000000000001</v>
      </c>
      <c r="R1446" s="92">
        <v>4.2935999999999996</v>
      </c>
      <c r="AA1446" s="92">
        <v>0.4985</v>
      </c>
      <c r="AB1446" s="92">
        <v>1.4617</v>
      </c>
      <c r="AC1446" s="92">
        <v>3.4237000000000002</v>
      </c>
      <c r="AD1446" s="92">
        <v>7.4039999999999999</v>
      </c>
      <c r="AH1446" s="92">
        <v>0.57809999999999995</v>
      </c>
      <c r="AI1446" s="92">
        <v>2.0177999999999998</v>
      </c>
      <c r="AK1446" s="92">
        <v>1.0378000000000001</v>
      </c>
      <c r="AL1446" s="92">
        <v>2.1410999999999998</v>
      </c>
      <c r="AN1446" s="92">
        <v>0.56599999999999995</v>
      </c>
      <c r="AO1446" s="92">
        <v>1.5974999999999999</v>
      </c>
      <c r="AP1446" s="92">
        <v>4.1003999999999996</v>
      </c>
      <c r="AQ1446" s="92">
        <v>1.5988</v>
      </c>
      <c r="AR1446" s="92">
        <v>4.0906000000000002</v>
      </c>
      <c r="AX1446" s="92">
        <v>3.3895</v>
      </c>
      <c r="AY1446" s="92">
        <v>4.1021999999999998</v>
      </c>
      <c r="BA1446" s="92">
        <v>9.0579000000000001</v>
      </c>
    </row>
    <row r="1447" spans="1:53">
      <c r="A1447" s="92">
        <v>0.56189999999999996</v>
      </c>
      <c r="B1447" s="92">
        <v>1.5798000000000001</v>
      </c>
      <c r="D1447" s="92">
        <v>8.2316000000000003</v>
      </c>
      <c r="H1447" s="92">
        <v>1.0336000000000001</v>
      </c>
      <c r="I1447" s="92">
        <v>2.1212</v>
      </c>
      <c r="K1447" s="92">
        <v>1.1263000000000001</v>
      </c>
      <c r="L1447" s="92">
        <v>2.3109999999999999</v>
      </c>
      <c r="M1447" s="92">
        <v>5.1089000000000002</v>
      </c>
      <c r="N1447" s="92">
        <v>1.0130999999999999</v>
      </c>
      <c r="O1447" s="92">
        <v>2.0851999999999999</v>
      </c>
      <c r="Q1447" s="92">
        <v>2.1091000000000002</v>
      </c>
      <c r="R1447" s="92">
        <v>4.2967000000000004</v>
      </c>
      <c r="AA1447" s="92">
        <v>0.49909999999999999</v>
      </c>
      <c r="AB1447" s="92">
        <v>1.4630000000000001</v>
      </c>
      <c r="AC1447" s="92">
        <v>3.4262999999999999</v>
      </c>
      <c r="AD1447" s="92">
        <v>7.4093</v>
      </c>
      <c r="AH1447" s="92">
        <v>0.57879999999999998</v>
      </c>
      <c r="AI1447" s="92">
        <v>2.0194000000000001</v>
      </c>
      <c r="AK1447" s="92">
        <v>1.0386</v>
      </c>
      <c r="AL1447" s="92">
        <v>2.1427999999999998</v>
      </c>
      <c r="AN1447" s="92">
        <v>0.56669999999999998</v>
      </c>
      <c r="AO1447" s="92">
        <v>1.599</v>
      </c>
      <c r="AP1447" s="92">
        <v>4.1033999999999997</v>
      </c>
      <c r="AQ1447" s="92">
        <v>2.0002</v>
      </c>
      <c r="AR1447" s="92">
        <v>4.0936000000000003</v>
      </c>
      <c r="AX1447" s="92">
        <v>3.3925000000000001</v>
      </c>
      <c r="AY1447" s="92">
        <v>4.1055999999999999</v>
      </c>
      <c r="BA1447" s="92">
        <v>9.0654000000000003</v>
      </c>
    </row>
    <row r="1448" spans="1:53">
      <c r="A1448" s="92">
        <v>0.56259999999999999</v>
      </c>
      <c r="B1448" s="92">
        <v>1.5812999999999999</v>
      </c>
      <c r="D1448" s="92">
        <v>8.2375000000000007</v>
      </c>
      <c r="H1448" s="92">
        <v>1.0344</v>
      </c>
      <c r="I1448" s="92">
        <v>2.1227999999999998</v>
      </c>
      <c r="K1448" s="92">
        <v>1.1272</v>
      </c>
      <c r="L1448" s="92">
        <v>2.3129</v>
      </c>
      <c r="M1448" s="92">
        <v>5.1125999999999996</v>
      </c>
      <c r="N1448" s="92">
        <v>1.0139</v>
      </c>
      <c r="O1448" s="92">
        <v>2.0868000000000002</v>
      </c>
      <c r="Q1448" s="92">
        <v>2.1107</v>
      </c>
      <c r="R1448" s="92">
        <v>4.2998000000000003</v>
      </c>
      <c r="AA1448" s="92">
        <v>0.49969999999999998</v>
      </c>
      <c r="AB1448" s="92">
        <v>1.4643999999999999</v>
      </c>
      <c r="AC1448" s="92">
        <v>3.4289999999999998</v>
      </c>
      <c r="AD1448" s="92">
        <v>7.4146000000000001</v>
      </c>
      <c r="AH1448" s="92">
        <v>0.5796</v>
      </c>
      <c r="AI1448" s="92">
        <v>2.0209000000000001</v>
      </c>
      <c r="AK1448" s="92">
        <v>1.0395000000000001</v>
      </c>
      <c r="AL1448" s="92">
        <v>2.1444999999999999</v>
      </c>
      <c r="AN1448" s="92">
        <v>0.5675</v>
      </c>
      <c r="AO1448" s="92">
        <v>2.0005000000000002</v>
      </c>
      <c r="AP1448" s="92">
        <v>4.1064999999999996</v>
      </c>
      <c r="AQ1448" s="92">
        <v>2.0017</v>
      </c>
      <c r="AR1448" s="92">
        <v>4.0964999999999998</v>
      </c>
      <c r="AX1448" s="92">
        <v>3.3954</v>
      </c>
      <c r="AY1448" s="92">
        <v>4.1089000000000002</v>
      </c>
      <c r="BA1448" s="92">
        <v>9.0730000000000004</v>
      </c>
    </row>
    <row r="1449" spans="1:53">
      <c r="A1449" s="92">
        <v>0.56330000000000002</v>
      </c>
      <c r="B1449" s="92">
        <v>1.5827</v>
      </c>
      <c r="D1449" s="92">
        <v>8.2433999999999994</v>
      </c>
      <c r="H1449" s="92">
        <v>1.0351999999999999</v>
      </c>
      <c r="I1449" s="92">
        <v>2.1244000000000001</v>
      </c>
      <c r="K1449" s="92">
        <v>1.1282000000000001</v>
      </c>
      <c r="L1449" s="92">
        <v>2.3148</v>
      </c>
      <c r="M1449" s="92">
        <v>5.1163999999999996</v>
      </c>
      <c r="N1449" s="92">
        <v>1.0146999999999999</v>
      </c>
      <c r="O1449" s="92">
        <v>2.0884</v>
      </c>
      <c r="Q1449" s="92">
        <v>2.1122999999999998</v>
      </c>
      <c r="R1449" s="92">
        <v>4.3029000000000002</v>
      </c>
      <c r="AA1449" s="92">
        <v>0.50039999999999996</v>
      </c>
      <c r="AB1449" s="92">
        <v>1.4657</v>
      </c>
      <c r="AC1449" s="92">
        <v>3.4316</v>
      </c>
      <c r="AD1449" s="92">
        <v>7.42</v>
      </c>
      <c r="AH1449" s="92">
        <v>0.58030000000000004</v>
      </c>
      <c r="AI1449" s="92">
        <v>2.0225</v>
      </c>
      <c r="AK1449" s="92">
        <v>1.0403</v>
      </c>
      <c r="AL1449" s="92">
        <v>2.1461999999999999</v>
      </c>
      <c r="AN1449" s="92">
        <v>0.56820000000000004</v>
      </c>
      <c r="AO1449" s="92">
        <v>2.0021</v>
      </c>
      <c r="AP1449" s="92">
        <v>4.1096000000000004</v>
      </c>
      <c r="AQ1449" s="92">
        <v>2.0030999999999999</v>
      </c>
      <c r="AR1449" s="92">
        <v>4.0994999999999999</v>
      </c>
      <c r="AX1449" s="92">
        <v>3.3984000000000001</v>
      </c>
      <c r="AY1449" s="92">
        <v>4.1124000000000001</v>
      </c>
      <c r="BA1449" s="92">
        <v>9.0806000000000004</v>
      </c>
    </row>
    <row r="1450" spans="1:53">
      <c r="A1450" s="92">
        <v>0.56399999999999995</v>
      </c>
      <c r="B1450" s="92">
        <v>1.5842000000000001</v>
      </c>
      <c r="D1450" s="92">
        <v>8.2493999999999996</v>
      </c>
      <c r="H1450" s="92">
        <v>1.036</v>
      </c>
      <c r="I1450" s="92">
        <v>2.1261000000000001</v>
      </c>
      <c r="K1450" s="92">
        <v>1.1291</v>
      </c>
      <c r="L1450" s="92">
        <v>2.3167</v>
      </c>
      <c r="M1450" s="92">
        <v>5.1201999999999996</v>
      </c>
      <c r="N1450" s="92">
        <v>1.0155000000000001</v>
      </c>
      <c r="O1450" s="92">
        <v>2.09</v>
      </c>
      <c r="Q1450" s="92">
        <v>2.1137999999999999</v>
      </c>
      <c r="R1450" s="92">
        <v>4.3060999999999998</v>
      </c>
      <c r="AA1450" s="92">
        <v>0.501</v>
      </c>
      <c r="AB1450" s="92">
        <v>1.4671000000000001</v>
      </c>
      <c r="AC1450" s="92">
        <v>3.4344000000000001</v>
      </c>
      <c r="AD1450" s="92">
        <v>7.4253999999999998</v>
      </c>
      <c r="AH1450" s="92">
        <v>0.58109999999999995</v>
      </c>
      <c r="AI1450" s="92">
        <v>2.024</v>
      </c>
      <c r="AK1450" s="92">
        <v>1.0411999999999999</v>
      </c>
      <c r="AL1450" s="92">
        <v>2.1478999999999999</v>
      </c>
      <c r="AN1450" s="92">
        <v>0.56899999999999995</v>
      </c>
      <c r="AO1450" s="92">
        <v>2.0036999999999998</v>
      </c>
      <c r="AP1450" s="92">
        <v>4.1127000000000002</v>
      </c>
      <c r="AQ1450" s="92">
        <v>2.0045999999999999</v>
      </c>
      <c r="AR1450" s="92">
        <v>4.1025</v>
      </c>
      <c r="AX1450" s="92">
        <v>3.4014000000000002</v>
      </c>
      <c r="AY1450" s="92">
        <v>4.1158000000000001</v>
      </c>
      <c r="BA1450" s="92">
        <v>9.0883000000000003</v>
      </c>
    </row>
    <row r="1451" spans="1:53">
      <c r="A1451" s="92">
        <v>0.56479999999999997</v>
      </c>
      <c r="B1451" s="92">
        <v>1.5857000000000001</v>
      </c>
      <c r="D1451" s="92">
        <v>8.2553999999999998</v>
      </c>
      <c r="H1451" s="92">
        <v>1.0367999999999999</v>
      </c>
      <c r="I1451" s="92">
        <v>2.1278000000000001</v>
      </c>
      <c r="K1451" s="92">
        <v>1.1301000000000001</v>
      </c>
      <c r="L1451" s="92">
        <v>2.3187000000000002</v>
      </c>
      <c r="M1451" s="92">
        <v>5.1239999999999997</v>
      </c>
      <c r="N1451" s="92">
        <v>1.0163</v>
      </c>
      <c r="O1451" s="92">
        <v>2.0916000000000001</v>
      </c>
      <c r="Q1451" s="92">
        <v>2.1154000000000002</v>
      </c>
      <c r="R1451" s="92">
        <v>4.3093000000000004</v>
      </c>
      <c r="AA1451" s="92">
        <v>0.50170000000000003</v>
      </c>
      <c r="AB1451" s="92">
        <v>1.4683999999999999</v>
      </c>
      <c r="AC1451" s="92">
        <v>3.4371</v>
      </c>
      <c r="AD1451" s="92">
        <v>7.4309000000000003</v>
      </c>
      <c r="AH1451" s="92">
        <v>0.58179999999999998</v>
      </c>
      <c r="AI1451" s="92">
        <v>2.0255999999999998</v>
      </c>
      <c r="AK1451" s="92">
        <v>1.042</v>
      </c>
      <c r="AL1451" s="92">
        <v>2.1497000000000002</v>
      </c>
      <c r="AN1451" s="92">
        <v>0.56979999999999997</v>
      </c>
      <c r="AO1451" s="92">
        <v>2.0053000000000001</v>
      </c>
      <c r="AP1451" s="92">
        <v>4.1158000000000001</v>
      </c>
      <c r="AQ1451" s="92">
        <v>2.0061</v>
      </c>
      <c r="AR1451" s="92">
        <v>4.1055999999999999</v>
      </c>
      <c r="AX1451" s="92">
        <v>3.4045000000000001</v>
      </c>
      <c r="AY1451" s="92">
        <v>4.1193</v>
      </c>
      <c r="BA1451" s="92">
        <v>9.0960999999999999</v>
      </c>
    </row>
    <row r="1452" spans="1:53">
      <c r="A1452" s="92">
        <v>0.5655</v>
      </c>
      <c r="B1452" s="92">
        <v>1.5871999999999999</v>
      </c>
      <c r="D1452" s="92">
        <v>8.2614999999999998</v>
      </c>
      <c r="H1452" s="92">
        <v>1.0376000000000001</v>
      </c>
      <c r="I1452" s="92">
        <v>2.1294</v>
      </c>
      <c r="K1452" s="92">
        <v>1.1311</v>
      </c>
      <c r="L1452" s="92">
        <v>2.3206000000000002</v>
      </c>
      <c r="M1452" s="92">
        <v>5.1279000000000003</v>
      </c>
      <c r="N1452" s="92">
        <v>1.0170999999999999</v>
      </c>
      <c r="O1452" s="92">
        <v>2.0933000000000002</v>
      </c>
      <c r="Q1452" s="92">
        <v>2.117</v>
      </c>
      <c r="R1452" s="92">
        <v>4.3125</v>
      </c>
      <c r="AA1452" s="92">
        <v>0.50239999999999996</v>
      </c>
      <c r="AB1452" s="92">
        <v>1.4698</v>
      </c>
      <c r="AC1452" s="92">
        <v>3.4399000000000002</v>
      </c>
      <c r="AD1452" s="92">
        <v>7.4364999999999997</v>
      </c>
      <c r="AH1452" s="92">
        <v>0.58260000000000001</v>
      </c>
      <c r="AI1452" s="92">
        <v>2.0272000000000001</v>
      </c>
      <c r="AK1452" s="92">
        <v>1.0428999999999999</v>
      </c>
      <c r="AL1452" s="92">
        <v>2.1514000000000002</v>
      </c>
      <c r="AN1452" s="92">
        <v>0.5706</v>
      </c>
      <c r="AO1452" s="92">
        <v>2.0068999999999999</v>
      </c>
      <c r="AP1452" s="92">
        <v>4.1189999999999998</v>
      </c>
      <c r="AQ1452" s="92">
        <v>2.0076000000000001</v>
      </c>
      <c r="AR1452" s="92">
        <v>4.1086</v>
      </c>
      <c r="AX1452" s="92">
        <v>3.4076</v>
      </c>
      <c r="AY1452" s="92">
        <v>4.1227999999999998</v>
      </c>
      <c r="BA1452" s="92">
        <v>9.1038999999999994</v>
      </c>
    </row>
    <row r="1453" spans="1:53">
      <c r="A1453" s="92">
        <v>0.56620000000000004</v>
      </c>
      <c r="B1453" s="92">
        <v>1.5887</v>
      </c>
      <c r="D1453" s="92">
        <v>8.2676999999999996</v>
      </c>
      <c r="H1453" s="92">
        <v>1.0384</v>
      </c>
      <c r="I1453" s="92">
        <v>2.1311</v>
      </c>
      <c r="K1453" s="92">
        <v>1.1321000000000001</v>
      </c>
      <c r="L1453" s="92">
        <v>2.3226</v>
      </c>
      <c r="M1453" s="92">
        <v>5.1318000000000001</v>
      </c>
      <c r="N1453" s="92">
        <v>1.0179</v>
      </c>
      <c r="O1453" s="92">
        <v>2.0949</v>
      </c>
      <c r="Q1453" s="92">
        <v>2.1187</v>
      </c>
      <c r="R1453" s="92">
        <v>4.3158000000000003</v>
      </c>
      <c r="AA1453" s="92">
        <v>0.503</v>
      </c>
      <c r="AB1453" s="92">
        <v>1.4712000000000001</v>
      </c>
      <c r="AC1453" s="92">
        <v>3.4426000000000001</v>
      </c>
      <c r="AD1453" s="92">
        <v>7.4420999999999999</v>
      </c>
      <c r="AH1453" s="92">
        <v>0.58340000000000003</v>
      </c>
      <c r="AI1453" s="92">
        <v>2.0287999999999999</v>
      </c>
      <c r="AK1453" s="92">
        <v>1.0437000000000001</v>
      </c>
      <c r="AL1453" s="92">
        <v>2.1532</v>
      </c>
      <c r="AN1453" s="92">
        <v>0.57130000000000003</v>
      </c>
      <c r="AO1453" s="92">
        <v>2.0085000000000002</v>
      </c>
      <c r="AP1453" s="92">
        <v>4.1222000000000003</v>
      </c>
      <c r="AQ1453" s="92">
        <v>2.0091000000000001</v>
      </c>
      <c r="AR1453" s="92">
        <v>4.1116999999999999</v>
      </c>
      <c r="AX1453" s="92">
        <v>3.4106999999999998</v>
      </c>
      <c r="AY1453" s="92">
        <v>4.1264000000000003</v>
      </c>
      <c r="BA1453" s="92">
        <v>9.1118000000000006</v>
      </c>
    </row>
    <row r="1454" spans="1:53">
      <c r="A1454" s="92">
        <v>0.56699999999999995</v>
      </c>
      <c r="B1454" s="92">
        <v>1.5903</v>
      </c>
      <c r="D1454" s="92">
        <v>8.2738999999999994</v>
      </c>
      <c r="H1454" s="92">
        <v>1.0391999999999999</v>
      </c>
      <c r="I1454" s="92">
        <v>2.1328999999999998</v>
      </c>
      <c r="K1454" s="92">
        <v>1.1331</v>
      </c>
      <c r="L1454" s="92">
        <v>2.3246000000000002</v>
      </c>
      <c r="M1454" s="92">
        <v>5.1356999999999999</v>
      </c>
      <c r="N1454" s="92">
        <v>1.0187999999999999</v>
      </c>
      <c r="O1454" s="92">
        <v>2.0966</v>
      </c>
      <c r="Q1454" s="92">
        <v>2.1202999999999999</v>
      </c>
      <c r="R1454" s="92">
        <v>4.3190999999999997</v>
      </c>
      <c r="AA1454" s="92">
        <v>0.50370000000000004</v>
      </c>
      <c r="AB1454" s="92">
        <v>1.4725999999999999</v>
      </c>
      <c r="AC1454" s="92">
        <v>3.4455</v>
      </c>
      <c r="AD1454" s="92">
        <v>7.4478</v>
      </c>
      <c r="AH1454" s="92">
        <v>0.58409999999999995</v>
      </c>
      <c r="AI1454" s="92">
        <v>2.0305</v>
      </c>
      <c r="AK1454" s="92">
        <v>1.0446</v>
      </c>
      <c r="AL1454" s="92">
        <v>2.1549999999999998</v>
      </c>
      <c r="AN1454" s="92">
        <v>0.57210000000000005</v>
      </c>
      <c r="AO1454" s="92">
        <v>2.0101</v>
      </c>
      <c r="AP1454" s="92">
        <v>4.1254</v>
      </c>
      <c r="AQ1454" s="92">
        <v>2.0106000000000002</v>
      </c>
      <c r="AR1454" s="92">
        <v>4.1147999999999998</v>
      </c>
      <c r="AX1454" s="92">
        <v>3.4138000000000002</v>
      </c>
      <c r="AY1454" s="92">
        <v>4.13</v>
      </c>
      <c r="BA1454" s="92">
        <v>9.1197999999999997</v>
      </c>
    </row>
    <row r="1455" spans="1:53">
      <c r="A1455" s="92">
        <v>0.56769999999999998</v>
      </c>
      <c r="B1455" s="92">
        <v>1.5918000000000001</v>
      </c>
      <c r="D1455" s="92">
        <v>8.2802000000000007</v>
      </c>
      <c r="H1455" s="92">
        <v>1.0401</v>
      </c>
      <c r="I1455" s="92">
        <v>2.1345999999999998</v>
      </c>
      <c r="K1455" s="92">
        <v>1.1341000000000001</v>
      </c>
      <c r="L1455" s="92">
        <v>2.3266</v>
      </c>
      <c r="M1455" s="92">
        <v>5.1397000000000004</v>
      </c>
      <c r="N1455" s="92">
        <v>1.0196000000000001</v>
      </c>
      <c r="O1455" s="92">
        <v>2.0983000000000001</v>
      </c>
      <c r="Q1455" s="92">
        <v>2.1219000000000001</v>
      </c>
      <c r="R1455" s="92">
        <v>4.3224</v>
      </c>
      <c r="AA1455" s="92">
        <v>0.50439999999999996</v>
      </c>
      <c r="AB1455" s="92">
        <v>1.4741</v>
      </c>
      <c r="AC1455" s="92">
        <v>3.4483000000000001</v>
      </c>
      <c r="AD1455" s="92">
        <v>7.4535</v>
      </c>
      <c r="AH1455" s="92">
        <v>0.58489999999999998</v>
      </c>
      <c r="AI1455" s="92">
        <v>2.0320999999999998</v>
      </c>
      <c r="AK1455" s="92">
        <v>1.0455000000000001</v>
      </c>
      <c r="AL1455" s="92">
        <v>2.1568000000000001</v>
      </c>
      <c r="AN1455" s="92">
        <v>0.57289999999999996</v>
      </c>
      <c r="AO1455" s="92">
        <v>2.0118</v>
      </c>
      <c r="AP1455" s="92">
        <v>4.1285999999999996</v>
      </c>
      <c r="AQ1455" s="92">
        <v>2.0122</v>
      </c>
      <c r="AR1455" s="92">
        <v>4.1180000000000003</v>
      </c>
      <c r="AX1455" s="92">
        <v>3.4169999999999998</v>
      </c>
      <c r="AY1455" s="92">
        <v>4.1336000000000004</v>
      </c>
      <c r="BA1455" s="92">
        <v>9.1279000000000003</v>
      </c>
    </row>
    <row r="1456" spans="1:53">
      <c r="A1456" s="92">
        <v>0.56850000000000001</v>
      </c>
      <c r="B1456" s="92">
        <v>1.5933999999999999</v>
      </c>
      <c r="D1456" s="92">
        <v>8.2865000000000002</v>
      </c>
      <c r="H1456" s="92">
        <v>1.0408999999999999</v>
      </c>
      <c r="I1456" s="92">
        <v>2.1362999999999999</v>
      </c>
      <c r="K1456" s="92">
        <v>1.1351</v>
      </c>
      <c r="L1456" s="92">
        <v>2.3287</v>
      </c>
      <c r="M1456" s="92">
        <v>5.1436999999999999</v>
      </c>
      <c r="N1456" s="92">
        <v>1.0205</v>
      </c>
      <c r="O1456" s="92">
        <v>2.1</v>
      </c>
      <c r="Q1456" s="92">
        <v>2.1236000000000002</v>
      </c>
      <c r="R1456" s="92">
        <v>4.3258000000000001</v>
      </c>
      <c r="AA1456" s="92">
        <v>0.50509999999999999</v>
      </c>
      <c r="AB1456" s="92">
        <v>1.4755</v>
      </c>
      <c r="AC1456" s="92">
        <v>3.4512</v>
      </c>
      <c r="AD1456" s="92">
        <v>7.4592999999999998</v>
      </c>
      <c r="AH1456" s="92">
        <v>0.5857</v>
      </c>
      <c r="AI1456" s="92">
        <v>2.0337999999999998</v>
      </c>
      <c r="AK1456" s="92">
        <v>1.0464</v>
      </c>
      <c r="AL1456" s="92">
        <v>2.1585999999999999</v>
      </c>
      <c r="AN1456" s="92">
        <v>0.57379999999999998</v>
      </c>
      <c r="AO1456" s="92">
        <v>2.0135000000000001</v>
      </c>
      <c r="AP1456" s="92">
        <v>4.1318999999999999</v>
      </c>
      <c r="AQ1456" s="92">
        <v>2.0137</v>
      </c>
      <c r="AR1456" s="92">
        <v>4.1212</v>
      </c>
      <c r="AX1456" s="92">
        <v>3.4201999999999999</v>
      </c>
      <c r="AY1456" s="92">
        <v>4.1372999999999998</v>
      </c>
      <c r="BA1456" s="92">
        <v>9.1361000000000008</v>
      </c>
    </row>
    <row r="1457" spans="1:53">
      <c r="A1457" s="92">
        <v>0.56930000000000003</v>
      </c>
      <c r="B1457" s="92">
        <v>1.595</v>
      </c>
      <c r="D1457" s="92">
        <v>8.2928999999999995</v>
      </c>
      <c r="H1457" s="92">
        <v>1.0418000000000001</v>
      </c>
      <c r="I1457" s="92">
        <v>2.1381000000000001</v>
      </c>
      <c r="K1457" s="92">
        <v>1.1361000000000001</v>
      </c>
      <c r="L1457" s="92">
        <v>2.3308</v>
      </c>
      <c r="M1457" s="92">
        <v>5.1478000000000002</v>
      </c>
      <c r="N1457" s="92">
        <v>1.0213000000000001</v>
      </c>
      <c r="O1457" s="92">
        <v>2.1017000000000001</v>
      </c>
      <c r="Q1457" s="92">
        <v>2.1253000000000002</v>
      </c>
      <c r="R1457" s="92">
        <v>4.3291000000000004</v>
      </c>
      <c r="AA1457" s="92">
        <v>0.50580000000000003</v>
      </c>
      <c r="AB1457" s="92">
        <v>1.4769000000000001</v>
      </c>
      <c r="AC1457" s="92">
        <v>3.4540999999999999</v>
      </c>
      <c r="AD1457" s="92">
        <v>7.4650999999999996</v>
      </c>
      <c r="AH1457" s="92">
        <v>0.58650000000000002</v>
      </c>
      <c r="AI1457" s="92">
        <v>2.0354999999999999</v>
      </c>
      <c r="AK1457" s="92">
        <v>1.0472999999999999</v>
      </c>
      <c r="AL1457" s="92">
        <v>2.1604999999999999</v>
      </c>
      <c r="AN1457" s="92">
        <v>0.5746</v>
      </c>
      <c r="AO1457" s="92">
        <v>2.0152000000000001</v>
      </c>
      <c r="AP1457" s="92">
        <v>4.1353</v>
      </c>
      <c r="AQ1457" s="92">
        <v>2.0152999999999999</v>
      </c>
      <c r="AR1457" s="92">
        <v>4.1243999999999996</v>
      </c>
      <c r="AX1457" s="92">
        <v>3.4234</v>
      </c>
      <c r="AY1457" s="92">
        <v>4.141</v>
      </c>
      <c r="BA1457" s="92">
        <v>9.1442999999999994</v>
      </c>
    </row>
    <row r="1458" spans="1:53">
      <c r="A1458" s="92">
        <v>0.57010000000000005</v>
      </c>
      <c r="B1458" s="92">
        <v>1.5966</v>
      </c>
      <c r="D1458" s="92">
        <v>8.2994000000000003</v>
      </c>
      <c r="H1458" s="92">
        <v>1.0426</v>
      </c>
      <c r="I1458" s="92">
        <v>2.1398999999999999</v>
      </c>
      <c r="K1458" s="92">
        <v>1.1371</v>
      </c>
      <c r="L1458" s="92">
        <v>2.3329</v>
      </c>
      <c r="M1458" s="92">
        <v>5.1519000000000004</v>
      </c>
      <c r="N1458" s="92">
        <v>1.0222</v>
      </c>
      <c r="O1458" s="92">
        <v>2.1034999999999999</v>
      </c>
      <c r="Q1458" s="92">
        <v>2.1269999999999998</v>
      </c>
      <c r="R1458" s="92">
        <v>4.3326000000000002</v>
      </c>
      <c r="AA1458" s="92">
        <v>0.50649999999999995</v>
      </c>
      <c r="AB1458" s="92">
        <v>1.4783999999999999</v>
      </c>
      <c r="AC1458" s="92">
        <v>3.4569999999999999</v>
      </c>
      <c r="AD1458" s="92">
        <v>7.4710000000000001</v>
      </c>
      <c r="AH1458" s="92">
        <v>0.58730000000000004</v>
      </c>
      <c r="AI1458" s="92">
        <v>2.0371999999999999</v>
      </c>
      <c r="AK1458" s="92">
        <v>1.0482</v>
      </c>
      <c r="AL1458" s="92">
        <v>2.1623999999999999</v>
      </c>
      <c r="AN1458" s="92">
        <v>0.57540000000000002</v>
      </c>
      <c r="AO1458" s="92">
        <v>2.0169000000000001</v>
      </c>
      <c r="AP1458" s="92">
        <v>4.1386000000000003</v>
      </c>
      <c r="AQ1458" s="92">
        <v>2.0169000000000001</v>
      </c>
      <c r="AR1458" s="92">
        <v>4.1276999999999999</v>
      </c>
      <c r="AX1458" s="92">
        <v>3.4266999999999999</v>
      </c>
      <c r="AY1458" s="92">
        <v>4.1447000000000003</v>
      </c>
      <c r="BA1458" s="92">
        <v>9.1526999999999994</v>
      </c>
    </row>
    <row r="1459" spans="1:53">
      <c r="A1459" s="92">
        <v>0.57089999999999996</v>
      </c>
      <c r="B1459" s="92">
        <v>1.5982000000000001</v>
      </c>
      <c r="D1459" s="92">
        <v>8.3059999999999992</v>
      </c>
      <c r="H1459" s="92">
        <v>1.0435000000000001</v>
      </c>
      <c r="I1459" s="92">
        <v>2.1417000000000002</v>
      </c>
      <c r="K1459" s="92">
        <v>1.1382000000000001</v>
      </c>
      <c r="L1459" s="92">
        <v>2.335</v>
      </c>
      <c r="M1459" s="92">
        <v>5.1561000000000003</v>
      </c>
      <c r="N1459" s="92">
        <v>1.0230999999999999</v>
      </c>
      <c r="O1459" s="92">
        <v>2.1053000000000002</v>
      </c>
      <c r="Q1459" s="92">
        <v>2.1286999999999998</v>
      </c>
      <c r="R1459" s="92">
        <v>4.3361000000000001</v>
      </c>
      <c r="AA1459" s="92">
        <v>0.50719999999999998</v>
      </c>
      <c r="AB1459" s="92">
        <v>1.4799</v>
      </c>
      <c r="AC1459" s="92">
        <v>3.46</v>
      </c>
      <c r="AD1459" s="92">
        <v>7.4770000000000003</v>
      </c>
      <c r="AH1459" s="92">
        <v>0.58819999999999995</v>
      </c>
      <c r="AI1459" s="92">
        <v>2.0388999999999999</v>
      </c>
      <c r="AK1459" s="92">
        <v>1.0490999999999999</v>
      </c>
      <c r="AL1459" s="92">
        <v>2.1642999999999999</v>
      </c>
      <c r="AN1459" s="92">
        <v>0.57630000000000003</v>
      </c>
      <c r="AO1459" s="92">
        <v>2.0186000000000002</v>
      </c>
      <c r="AP1459" s="92">
        <v>4.1420000000000003</v>
      </c>
      <c r="AQ1459" s="92">
        <v>2.0185</v>
      </c>
      <c r="AR1459" s="92">
        <v>4.1310000000000002</v>
      </c>
      <c r="AX1459" s="92">
        <v>3.43</v>
      </c>
      <c r="AY1459" s="92">
        <v>4.1485000000000003</v>
      </c>
      <c r="BA1459" s="92">
        <v>9.1610999999999994</v>
      </c>
    </row>
    <row r="1460" spans="1:53">
      <c r="A1460" s="92">
        <v>0.57169999999999999</v>
      </c>
      <c r="B1460" s="92">
        <v>1.5999000000000001</v>
      </c>
      <c r="D1460" s="92">
        <v>8.3125999999999998</v>
      </c>
      <c r="H1460" s="92">
        <v>1.0444</v>
      </c>
      <c r="I1460" s="92">
        <v>2.1435</v>
      </c>
      <c r="K1460" s="92">
        <v>1.1392</v>
      </c>
      <c r="L1460" s="92">
        <v>2.3371</v>
      </c>
      <c r="M1460" s="92">
        <v>5.1603000000000003</v>
      </c>
      <c r="N1460" s="92">
        <v>1.024</v>
      </c>
      <c r="O1460" s="92">
        <v>2.1070000000000002</v>
      </c>
      <c r="Q1460" s="92">
        <v>2.1305000000000001</v>
      </c>
      <c r="R1460" s="92">
        <v>4.3395999999999999</v>
      </c>
      <c r="AA1460" s="92">
        <v>0.50800000000000001</v>
      </c>
      <c r="AB1460" s="92">
        <v>1.4814000000000001</v>
      </c>
      <c r="AC1460" s="92">
        <v>3.4630000000000001</v>
      </c>
      <c r="AD1460" s="92">
        <v>7.4831000000000003</v>
      </c>
      <c r="AH1460" s="92">
        <v>0.58899999999999997</v>
      </c>
      <c r="AI1460" s="92">
        <v>2.0407000000000002</v>
      </c>
      <c r="AK1460" s="92">
        <v>1.0501</v>
      </c>
      <c r="AL1460" s="92">
        <v>2.1661999999999999</v>
      </c>
      <c r="AN1460" s="92">
        <v>0.57709999999999995</v>
      </c>
      <c r="AO1460" s="92">
        <v>2.0204</v>
      </c>
      <c r="AP1460" s="92">
        <v>4.1455000000000002</v>
      </c>
      <c r="AQ1460" s="92">
        <v>2.0202</v>
      </c>
      <c r="AR1460" s="92">
        <v>4.1344000000000003</v>
      </c>
      <c r="AX1460" s="92">
        <v>3.4333999999999998</v>
      </c>
      <c r="AY1460" s="92">
        <v>4.1523000000000003</v>
      </c>
      <c r="BA1460" s="92">
        <v>9.1697000000000006</v>
      </c>
    </row>
    <row r="1461" spans="1:53">
      <c r="A1461" s="92">
        <v>0.57250000000000001</v>
      </c>
      <c r="B1461" s="92">
        <v>2.0015000000000001</v>
      </c>
      <c r="D1461" s="92">
        <v>8.3193000000000001</v>
      </c>
      <c r="H1461" s="92">
        <v>1.0452999999999999</v>
      </c>
      <c r="I1461" s="92">
        <v>2.1454</v>
      </c>
      <c r="K1461" s="92">
        <v>1.1403000000000001</v>
      </c>
      <c r="L1461" s="92">
        <v>2.3393000000000002</v>
      </c>
      <c r="M1461" s="92">
        <v>5.1645000000000003</v>
      </c>
      <c r="N1461" s="92">
        <v>1.0248999999999999</v>
      </c>
      <c r="O1461" s="92">
        <v>2.1089000000000002</v>
      </c>
      <c r="Q1461" s="92">
        <v>2.1322999999999999</v>
      </c>
      <c r="R1461" s="92">
        <v>4.3430999999999997</v>
      </c>
      <c r="AA1461" s="92">
        <v>0.50870000000000004</v>
      </c>
      <c r="AB1461" s="92">
        <v>1.4829000000000001</v>
      </c>
      <c r="AC1461" s="92">
        <v>3.4660000000000002</v>
      </c>
      <c r="AD1461" s="92">
        <v>7.4892000000000003</v>
      </c>
      <c r="AH1461" s="92">
        <v>0.58979999999999999</v>
      </c>
      <c r="AI1461" s="92">
        <v>2.0424000000000002</v>
      </c>
      <c r="AK1461" s="92">
        <v>1.0509999999999999</v>
      </c>
      <c r="AL1461" s="92">
        <v>2.1680999999999999</v>
      </c>
      <c r="AN1461" s="92">
        <v>0.57799999999999996</v>
      </c>
      <c r="AO1461" s="92">
        <v>2.0221</v>
      </c>
      <c r="AP1461" s="92">
        <v>4.149</v>
      </c>
      <c r="AQ1461" s="92">
        <v>2.0217999999999998</v>
      </c>
      <c r="AR1461" s="92">
        <v>4.1376999999999997</v>
      </c>
      <c r="AX1461" s="92">
        <v>3.4367999999999999</v>
      </c>
      <c r="AY1461" s="92">
        <v>4.1562000000000001</v>
      </c>
      <c r="BA1461" s="92">
        <v>9.1783000000000001</v>
      </c>
    </row>
    <row r="1462" spans="1:53">
      <c r="A1462" s="92">
        <v>0.57330000000000003</v>
      </c>
      <c r="B1462" s="92">
        <v>2.0032000000000001</v>
      </c>
      <c r="D1462" s="92">
        <v>8.3261000000000003</v>
      </c>
      <c r="H1462" s="92">
        <v>1.0462</v>
      </c>
      <c r="I1462" s="92">
        <v>2.1473</v>
      </c>
      <c r="K1462" s="92">
        <v>1.1414</v>
      </c>
      <c r="L1462" s="92">
        <v>2.3414999999999999</v>
      </c>
      <c r="M1462" s="92">
        <v>5.1688000000000001</v>
      </c>
      <c r="N1462" s="92">
        <v>1.0258</v>
      </c>
      <c r="O1462" s="92">
        <v>2.1107</v>
      </c>
      <c r="Q1462" s="92">
        <v>2.1341000000000001</v>
      </c>
      <c r="R1462" s="92">
        <v>4.3467000000000002</v>
      </c>
      <c r="AA1462" s="92">
        <v>0.50939999999999996</v>
      </c>
      <c r="AB1462" s="92">
        <v>1.4844999999999999</v>
      </c>
      <c r="AC1462" s="92">
        <v>3.4691000000000001</v>
      </c>
      <c r="AD1462" s="92">
        <v>7.4954000000000001</v>
      </c>
      <c r="AH1462" s="92">
        <v>0.5907</v>
      </c>
      <c r="AI1462" s="92">
        <v>2.0442</v>
      </c>
      <c r="AK1462" s="92">
        <v>1.052</v>
      </c>
      <c r="AL1462" s="92">
        <v>2.1701000000000001</v>
      </c>
      <c r="AN1462" s="92">
        <v>0.57889999999999997</v>
      </c>
      <c r="AO1462" s="92">
        <v>2.0238999999999998</v>
      </c>
      <c r="AP1462" s="92">
        <v>4.1524999999999999</v>
      </c>
      <c r="AQ1462" s="92">
        <v>2.0234999999999999</v>
      </c>
      <c r="AR1462" s="92">
        <v>4.1412000000000004</v>
      </c>
      <c r="AX1462" s="92">
        <v>3.4401999999999999</v>
      </c>
      <c r="AY1462" s="92">
        <v>4.1600999999999999</v>
      </c>
      <c r="BA1462" s="92">
        <v>9.1870999999999992</v>
      </c>
    </row>
    <row r="1463" spans="1:53">
      <c r="A1463" s="92">
        <v>0.57410000000000005</v>
      </c>
      <c r="B1463" s="92">
        <v>2.0049000000000001</v>
      </c>
      <c r="D1463" s="92">
        <v>8.3330000000000002</v>
      </c>
      <c r="H1463" s="92">
        <v>1.0470999999999999</v>
      </c>
      <c r="I1463" s="92">
        <v>2.1492</v>
      </c>
      <c r="K1463" s="92">
        <v>1.1425000000000001</v>
      </c>
      <c r="L1463" s="92">
        <v>2.3437000000000001</v>
      </c>
      <c r="M1463" s="92">
        <v>5.1731999999999996</v>
      </c>
      <c r="N1463" s="92">
        <v>1.0266999999999999</v>
      </c>
      <c r="O1463" s="92">
        <v>2.1124999999999998</v>
      </c>
      <c r="Q1463" s="92">
        <v>2.1358999999999999</v>
      </c>
      <c r="R1463" s="92">
        <v>4.3503999999999996</v>
      </c>
      <c r="AA1463" s="92">
        <v>0.51019999999999999</v>
      </c>
      <c r="AB1463" s="92">
        <v>1.486</v>
      </c>
      <c r="AC1463" s="92">
        <v>3.4722</v>
      </c>
      <c r="AD1463" s="92">
        <v>7.5015999999999998</v>
      </c>
      <c r="AH1463" s="92">
        <v>0.59150000000000003</v>
      </c>
      <c r="AI1463" s="92">
        <v>2.0459999999999998</v>
      </c>
      <c r="AK1463" s="92">
        <v>1.0528999999999999</v>
      </c>
      <c r="AL1463" s="92">
        <v>2.1720999999999999</v>
      </c>
      <c r="AN1463" s="92">
        <v>0.57969999999999999</v>
      </c>
      <c r="AO1463" s="92">
        <v>2.0257000000000001</v>
      </c>
      <c r="AP1463" s="92">
        <v>4.1561000000000003</v>
      </c>
      <c r="AQ1463" s="92">
        <v>2.0251999999999999</v>
      </c>
      <c r="AR1463" s="92">
        <v>4.1445999999999996</v>
      </c>
      <c r="AX1463" s="92">
        <v>3.4437000000000002</v>
      </c>
      <c r="AY1463" s="92">
        <v>4.1641000000000004</v>
      </c>
      <c r="BA1463" s="92">
        <v>9.1959</v>
      </c>
    </row>
    <row r="1464" spans="1:53">
      <c r="A1464" s="92">
        <v>0.57499999999999996</v>
      </c>
      <c r="B1464" s="92">
        <v>2.0066000000000002</v>
      </c>
      <c r="D1464" s="92">
        <v>8.34</v>
      </c>
      <c r="H1464" s="92">
        <v>1.0481</v>
      </c>
      <c r="I1464" s="92">
        <v>2.1511</v>
      </c>
      <c r="K1464" s="92">
        <v>1.1435999999999999</v>
      </c>
      <c r="L1464" s="92">
        <v>2.3458999999999999</v>
      </c>
      <c r="M1464" s="92">
        <v>5.1776</v>
      </c>
      <c r="N1464" s="92">
        <v>1.0276000000000001</v>
      </c>
      <c r="O1464" s="92">
        <v>2.1143999999999998</v>
      </c>
      <c r="Q1464" s="92">
        <v>2.1377000000000002</v>
      </c>
      <c r="R1464" s="92">
        <v>4.3540999999999999</v>
      </c>
      <c r="AA1464" s="92">
        <v>0.51090000000000002</v>
      </c>
      <c r="AB1464" s="92">
        <v>1.4876</v>
      </c>
      <c r="AC1464" s="92">
        <v>3.4754</v>
      </c>
      <c r="AD1464" s="92">
        <v>7.508</v>
      </c>
      <c r="AH1464" s="92">
        <v>0.59240000000000004</v>
      </c>
      <c r="AI1464" s="92">
        <v>2.0478999999999998</v>
      </c>
      <c r="AK1464" s="92">
        <v>1.0539000000000001</v>
      </c>
      <c r="AL1464" s="92">
        <v>2.1741000000000001</v>
      </c>
      <c r="AN1464" s="92">
        <v>0.5806</v>
      </c>
      <c r="AO1464" s="92">
        <v>2.0276000000000001</v>
      </c>
      <c r="AP1464" s="92">
        <v>4.1597</v>
      </c>
      <c r="AQ1464" s="92">
        <v>2.0268999999999999</v>
      </c>
      <c r="AR1464" s="92">
        <v>4.1481000000000003</v>
      </c>
      <c r="AX1464" s="92">
        <v>3.4472</v>
      </c>
      <c r="AY1464" s="92">
        <v>4.1680999999999999</v>
      </c>
      <c r="BA1464" s="92">
        <v>9.2049000000000003</v>
      </c>
    </row>
    <row r="1465" spans="1:53">
      <c r="A1465" s="92">
        <v>0.57579999999999998</v>
      </c>
      <c r="B1465" s="92">
        <v>2.0084</v>
      </c>
      <c r="D1465" s="92">
        <v>8.3469999999999995</v>
      </c>
      <c r="H1465" s="92">
        <v>1.0489999999999999</v>
      </c>
      <c r="I1465" s="92">
        <v>2.153</v>
      </c>
      <c r="K1465" s="92">
        <v>1.1448</v>
      </c>
      <c r="L1465" s="92">
        <v>2.3481999999999998</v>
      </c>
      <c r="M1465" s="92">
        <v>5.1821000000000002</v>
      </c>
      <c r="N1465" s="92">
        <v>1.0286</v>
      </c>
      <c r="O1465" s="92">
        <v>2.1162999999999998</v>
      </c>
      <c r="Q1465" s="92">
        <v>2.1396000000000002</v>
      </c>
      <c r="R1465" s="92">
        <v>4.3578000000000001</v>
      </c>
      <c r="AA1465" s="92">
        <v>0.51170000000000004</v>
      </c>
      <c r="AB1465" s="92">
        <v>1.4892000000000001</v>
      </c>
      <c r="AC1465" s="92">
        <v>3.4786000000000001</v>
      </c>
      <c r="AD1465" s="92">
        <v>7.5144000000000002</v>
      </c>
      <c r="AH1465" s="92">
        <v>0.59330000000000005</v>
      </c>
      <c r="AI1465" s="92">
        <v>2.0497000000000001</v>
      </c>
      <c r="AK1465" s="92">
        <v>1.0548999999999999</v>
      </c>
      <c r="AL1465" s="92">
        <v>2.1760999999999999</v>
      </c>
      <c r="AN1465" s="92">
        <v>0.58150000000000002</v>
      </c>
      <c r="AO1465" s="92">
        <v>2.0293999999999999</v>
      </c>
      <c r="AP1465" s="92">
        <v>4.1634000000000002</v>
      </c>
      <c r="AQ1465" s="92">
        <v>2.0287000000000002</v>
      </c>
      <c r="AR1465" s="92">
        <v>4.1516999999999999</v>
      </c>
      <c r="AX1465" s="92">
        <v>3.4508000000000001</v>
      </c>
      <c r="AY1465" s="92">
        <v>4.1722000000000001</v>
      </c>
      <c r="BA1465" s="92">
        <v>9.2140000000000004</v>
      </c>
    </row>
    <row r="1466" spans="1:53">
      <c r="A1466" s="92">
        <v>0.57669999999999999</v>
      </c>
      <c r="B1466" s="92">
        <v>2.0101</v>
      </c>
      <c r="D1466" s="92">
        <v>8.3542000000000005</v>
      </c>
      <c r="H1466" s="92">
        <v>1.0499000000000001</v>
      </c>
      <c r="I1466" s="92">
        <v>2.1549999999999998</v>
      </c>
      <c r="K1466" s="92">
        <v>1.1458999999999999</v>
      </c>
      <c r="L1466" s="92">
        <v>2.3504999999999998</v>
      </c>
      <c r="M1466" s="92">
        <v>5.1866000000000003</v>
      </c>
      <c r="N1466" s="92">
        <v>1.0295000000000001</v>
      </c>
      <c r="O1466" s="92">
        <v>2.1183000000000001</v>
      </c>
      <c r="Q1466" s="92">
        <v>2.1415000000000002</v>
      </c>
      <c r="R1466" s="92">
        <v>4.3616000000000001</v>
      </c>
      <c r="AA1466" s="92">
        <v>0.51249999999999996</v>
      </c>
      <c r="AB1466" s="92">
        <v>1.4907999999999999</v>
      </c>
      <c r="AC1466" s="92">
        <v>3.4817999999999998</v>
      </c>
      <c r="AD1466" s="92">
        <v>7.5209000000000001</v>
      </c>
      <c r="AH1466" s="92">
        <v>0.59419999999999995</v>
      </c>
      <c r="AI1466" s="92">
        <v>2.0516000000000001</v>
      </c>
      <c r="AK1466" s="92">
        <v>1.0559000000000001</v>
      </c>
      <c r="AL1466" s="92">
        <v>2.1781999999999999</v>
      </c>
      <c r="AN1466" s="92">
        <v>0.58250000000000002</v>
      </c>
      <c r="AO1466" s="92">
        <v>2.0312999999999999</v>
      </c>
      <c r="AP1466" s="92">
        <v>4.1670999999999996</v>
      </c>
      <c r="AQ1466" s="92">
        <v>2.0304000000000002</v>
      </c>
      <c r="AR1466" s="92">
        <v>4.1553000000000004</v>
      </c>
      <c r="AX1466" s="92">
        <v>3.4544000000000001</v>
      </c>
      <c r="AY1466" s="92">
        <v>4.1764000000000001</v>
      </c>
      <c r="BA1466" s="92">
        <v>9.2232000000000003</v>
      </c>
    </row>
    <row r="1467" spans="1:53">
      <c r="A1467" s="92">
        <v>0.57750000000000001</v>
      </c>
      <c r="B1467" s="92">
        <v>2.0118999999999998</v>
      </c>
      <c r="D1467" s="92">
        <v>8.3613999999999997</v>
      </c>
      <c r="H1467" s="92">
        <v>1.0508999999999999</v>
      </c>
      <c r="I1467" s="92">
        <v>2.157</v>
      </c>
      <c r="K1467" s="92">
        <v>1.1471</v>
      </c>
      <c r="L1467" s="92">
        <v>2.3529</v>
      </c>
      <c r="M1467" s="92">
        <v>5.1912000000000003</v>
      </c>
      <c r="N1467" s="92">
        <v>1.0305</v>
      </c>
      <c r="O1467" s="92">
        <v>2.1202000000000001</v>
      </c>
      <c r="Q1467" s="92">
        <v>2.1434000000000002</v>
      </c>
      <c r="R1467" s="92">
        <v>4.3654000000000002</v>
      </c>
      <c r="AA1467" s="92">
        <v>0.51329999999999998</v>
      </c>
      <c r="AB1467" s="92">
        <v>1.4924999999999999</v>
      </c>
      <c r="AC1467" s="92">
        <v>3.4851000000000001</v>
      </c>
      <c r="AD1467" s="92">
        <v>7.5274999999999999</v>
      </c>
      <c r="AH1467" s="92">
        <v>0.59509999999999996</v>
      </c>
      <c r="AI1467" s="92">
        <v>2.0535000000000001</v>
      </c>
      <c r="AK1467" s="92">
        <v>1.0569</v>
      </c>
      <c r="AL1467" s="92">
        <v>2.1802999999999999</v>
      </c>
      <c r="AN1467" s="92">
        <v>0.58340000000000003</v>
      </c>
      <c r="AO1467" s="92">
        <v>2.0331999999999999</v>
      </c>
      <c r="AP1467" s="92">
        <v>4.1707999999999998</v>
      </c>
      <c r="AQ1467" s="92">
        <v>2.0322</v>
      </c>
      <c r="AR1467" s="92">
        <v>4.1589</v>
      </c>
      <c r="AX1467" s="92">
        <v>3.4580000000000002</v>
      </c>
      <c r="AY1467" s="92">
        <v>4.1805000000000003</v>
      </c>
      <c r="BA1467" s="92">
        <v>9.2324999999999999</v>
      </c>
    </row>
    <row r="1468" spans="1:53">
      <c r="A1468" s="92">
        <v>0.57840000000000003</v>
      </c>
      <c r="B1468" s="92">
        <v>2.0137</v>
      </c>
      <c r="D1468" s="92">
        <v>8.3688000000000002</v>
      </c>
      <c r="H1468" s="92">
        <v>1.0519000000000001</v>
      </c>
      <c r="I1468" s="92">
        <v>2.1589999999999998</v>
      </c>
      <c r="K1468" s="92">
        <v>1.1482000000000001</v>
      </c>
      <c r="L1468" s="92">
        <v>2.3552</v>
      </c>
      <c r="M1468" s="92">
        <v>5.1959</v>
      </c>
      <c r="N1468" s="92">
        <v>1.0315000000000001</v>
      </c>
      <c r="O1468" s="92">
        <v>2.1221999999999999</v>
      </c>
      <c r="Q1468" s="92">
        <v>2.1453000000000002</v>
      </c>
      <c r="R1468" s="92">
        <v>4.3693</v>
      </c>
      <c r="AA1468" s="92">
        <v>0.5141</v>
      </c>
      <c r="AB1468" s="92">
        <v>1.4941</v>
      </c>
      <c r="AC1468" s="92">
        <v>3.4885000000000002</v>
      </c>
      <c r="AD1468" s="92">
        <v>7.5343</v>
      </c>
      <c r="AH1468" s="92">
        <v>0.59599999999999997</v>
      </c>
      <c r="AI1468" s="92">
        <v>2.0554999999999999</v>
      </c>
      <c r="AK1468" s="92">
        <v>1.0580000000000001</v>
      </c>
      <c r="AL1468" s="92">
        <v>2.1823999999999999</v>
      </c>
      <c r="AN1468" s="92">
        <v>0.58430000000000004</v>
      </c>
      <c r="AO1468" s="92">
        <v>2.0352000000000001</v>
      </c>
      <c r="AP1468" s="92">
        <v>4.1746999999999996</v>
      </c>
      <c r="AQ1468" s="92">
        <v>2.0339999999999998</v>
      </c>
      <c r="AR1468" s="92">
        <v>4.1626000000000003</v>
      </c>
      <c r="AX1468" s="92">
        <v>3.4618000000000002</v>
      </c>
      <c r="AY1468" s="92">
        <v>4.1848000000000001</v>
      </c>
      <c r="BA1468" s="92">
        <v>9.2420000000000009</v>
      </c>
    </row>
    <row r="1469" spans="1:53">
      <c r="A1469" s="92">
        <v>0.57930000000000004</v>
      </c>
      <c r="B1469" s="92">
        <v>2.0156000000000001</v>
      </c>
      <c r="D1469" s="92">
        <v>8.3763000000000005</v>
      </c>
      <c r="H1469" s="92">
        <v>1.0528999999999999</v>
      </c>
      <c r="I1469" s="92">
        <v>2.1610999999999998</v>
      </c>
      <c r="K1469" s="92">
        <v>1.1494</v>
      </c>
      <c r="L1469" s="92">
        <v>2.3576000000000001</v>
      </c>
      <c r="M1469" s="92">
        <v>5.2005999999999997</v>
      </c>
      <c r="N1469" s="92">
        <v>1.0325</v>
      </c>
      <c r="O1469" s="92">
        <v>2.1242000000000001</v>
      </c>
      <c r="Q1469" s="92">
        <v>2.1473</v>
      </c>
      <c r="R1469" s="92">
        <v>4.3733000000000004</v>
      </c>
      <c r="AA1469" s="92">
        <v>0.51490000000000002</v>
      </c>
      <c r="AB1469" s="92">
        <v>1.4958</v>
      </c>
      <c r="AC1469" s="92">
        <v>3.4918</v>
      </c>
      <c r="AD1469" s="92">
        <v>7.5411000000000001</v>
      </c>
      <c r="AH1469" s="92">
        <v>0.59699999999999998</v>
      </c>
      <c r="AI1469" s="92">
        <v>2.0573999999999999</v>
      </c>
      <c r="AK1469" s="92">
        <v>1.0589999999999999</v>
      </c>
      <c r="AL1469" s="92">
        <v>2.1846000000000001</v>
      </c>
      <c r="AN1469" s="92">
        <v>0.58530000000000004</v>
      </c>
      <c r="AO1469" s="92">
        <v>2.0371000000000001</v>
      </c>
      <c r="AP1469" s="92">
        <v>4.1784999999999997</v>
      </c>
      <c r="AQ1469" s="92">
        <v>2.0358999999999998</v>
      </c>
      <c r="AR1469" s="92">
        <v>4.1664000000000003</v>
      </c>
      <c r="AX1469" s="92">
        <v>3.4655</v>
      </c>
      <c r="AY1469" s="92">
        <v>4.1890999999999998</v>
      </c>
      <c r="BA1469" s="92">
        <v>9.2515999999999998</v>
      </c>
    </row>
    <row r="1470" spans="1:53">
      <c r="A1470" s="92">
        <v>0.58020000000000005</v>
      </c>
      <c r="B1470" s="92">
        <v>2.0173999999999999</v>
      </c>
      <c r="D1470" s="92">
        <v>8.3838000000000008</v>
      </c>
      <c r="H1470" s="92">
        <v>1.0539000000000001</v>
      </c>
      <c r="I1470" s="92">
        <v>2.1631999999999998</v>
      </c>
      <c r="K1470" s="92">
        <v>1.1506000000000001</v>
      </c>
      <c r="L1470" s="92">
        <v>2.3601000000000001</v>
      </c>
      <c r="M1470" s="92">
        <v>5.2054</v>
      </c>
      <c r="N1470" s="92">
        <v>1.0335000000000001</v>
      </c>
      <c r="O1470" s="92">
        <v>2.1263000000000001</v>
      </c>
      <c r="Q1470" s="92">
        <v>2.1493000000000002</v>
      </c>
      <c r="R1470" s="92">
        <v>4.3773</v>
      </c>
      <c r="AA1470" s="92">
        <v>0.51570000000000005</v>
      </c>
      <c r="AB1470" s="92">
        <v>1.4976</v>
      </c>
      <c r="AC1470" s="92">
        <v>3.4952999999999999</v>
      </c>
      <c r="AD1470" s="92">
        <v>7.548</v>
      </c>
      <c r="AH1470" s="92">
        <v>0.59789999999999999</v>
      </c>
      <c r="AI1470" s="92">
        <v>2.0594000000000001</v>
      </c>
      <c r="AK1470" s="92">
        <v>1.0601</v>
      </c>
      <c r="AL1470" s="92">
        <v>2.1867000000000001</v>
      </c>
      <c r="AN1470" s="92">
        <v>0.58630000000000004</v>
      </c>
      <c r="AO1470" s="92">
        <v>2.0390999999999999</v>
      </c>
      <c r="AP1470" s="92">
        <v>4.1825000000000001</v>
      </c>
      <c r="AQ1470" s="92">
        <v>2.0377000000000001</v>
      </c>
      <c r="AR1470" s="92">
        <v>4.1702000000000004</v>
      </c>
      <c r="AX1470" s="92">
        <v>3.4693999999999998</v>
      </c>
      <c r="AY1470" s="92">
        <v>4.1935000000000002</v>
      </c>
      <c r="BA1470" s="92">
        <v>9.2614000000000001</v>
      </c>
    </row>
    <row r="1471" spans="1:53">
      <c r="A1471" s="92">
        <v>0.58120000000000005</v>
      </c>
      <c r="B1471" s="92">
        <v>2.0192999999999999</v>
      </c>
      <c r="D1471" s="92">
        <v>8.3915000000000006</v>
      </c>
      <c r="H1471" s="92">
        <v>1.0548999999999999</v>
      </c>
      <c r="I1471" s="92">
        <v>2.1652999999999998</v>
      </c>
      <c r="K1471" s="92">
        <v>1.1518999999999999</v>
      </c>
      <c r="L1471" s="92">
        <v>2.3626</v>
      </c>
      <c r="M1471" s="92">
        <v>5.2103000000000002</v>
      </c>
      <c r="N1471" s="92">
        <v>1.0345</v>
      </c>
      <c r="O1471" s="92">
        <v>2.1282999999999999</v>
      </c>
      <c r="Q1471" s="92">
        <v>2.1513</v>
      </c>
      <c r="R1471" s="92">
        <v>4.3814000000000002</v>
      </c>
      <c r="AA1471" s="92">
        <v>0.51659999999999995</v>
      </c>
      <c r="AB1471" s="92">
        <v>1.4993000000000001</v>
      </c>
      <c r="AC1471" s="92">
        <v>3.4988000000000001</v>
      </c>
      <c r="AD1471" s="92">
        <v>7.5549999999999997</v>
      </c>
      <c r="AH1471" s="92">
        <v>0.59889999999999999</v>
      </c>
      <c r="AI1471" s="92">
        <v>2.0615000000000001</v>
      </c>
      <c r="AK1471" s="92">
        <v>1.0611999999999999</v>
      </c>
      <c r="AL1471" s="92">
        <v>2.1890000000000001</v>
      </c>
      <c r="AN1471" s="92">
        <v>0.58730000000000004</v>
      </c>
      <c r="AO1471" s="92">
        <v>2.0411999999999999</v>
      </c>
      <c r="AP1471" s="92">
        <v>4.1864999999999997</v>
      </c>
      <c r="AQ1471" s="92">
        <v>2.0396000000000001</v>
      </c>
      <c r="AR1471" s="92">
        <v>4.1741000000000001</v>
      </c>
      <c r="AX1471" s="92">
        <v>3.4731999999999998</v>
      </c>
      <c r="AY1471" s="92">
        <v>4.1978999999999997</v>
      </c>
      <c r="BA1471" s="92">
        <v>9.2713000000000001</v>
      </c>
    </row>
    <row r="1472" spans="1:53">
      <c r="A1472" s="92">
        <v>0.58209999999999995</v>
      </c>
      <c r="B1472" s="92">
        <v>2.0213000000000001</v>
      </c>
      <c r="D1472" s="92">
        <v>8.3993000000000002</v>
      </c>
      <c r="H1472" s="92">
        <v>1.056</v>
      </c>
      <c r="I1472" s="92">
        <v>2.1675</v>
      </c>
      <c r="K1472" s="92">
        <v>1.1531</v>
      </c>
      <c r="L1472" s="92">
        <v>2.3651</v>
      </c>
      <c r="M1472" s="92">
        <v>5.2153</v>
      </c>
      <c r="N1472" s="92">
        <v>1.0356000000000001</v>
      </c>
      <c r="O1472" s="92">
        <v>2.1303999999999998</v>
      </c>
      <c r="Q1472" s="92">
        <v>2.1534</v>
      </c>
      <c r="R1472" s="92">
        <v>4.3855000000000004</v>
      </c>
      <c r="AA1472" s="92">
        <v>0.51739999999999997</v>
      </c>
      <c r="AB1472" s="92">
        <v>1.5011000000000001</v>
      </c>
      <c r="AC1472" s="92">
        <v>3.5023</v>
      </c>
      <c r="AD1472" s="92">
        <v>7.5621</v>
      </c>
      <c r="AH1472" s="92">
        <v>0.5998</v>
      </c>
      <c r="AI1472" s="92">
        <v>2.0634999999999999</v>
      </c>
      <c r="AK1472" s="92">
        <v>1.0623</v>
      </c>
      <c r="AL1472" s="92">
        <v>2.1911999999999998</v>
      </c>
      <c r="AN1472" s="92">
        <v>0.58830000000000005</v>
      </c>
      <c r="AO1472" s="92">
        <v>2.0432000000000001</v>
      </c>
      <c r="AP1472" s="92">
        <v>4.1905000000000001</v>
      </c>
      <c r="AQ1472" s="92">
        <v>2.0415999999999999</v>
      </c>
      <c r="AR1472" s="92">
        <v>4.1779999999999999</v>
      </c>
      <c r="AX1472" s="92">
        <v>3.4771999999999998</v>
      </c>
      <c r="AY1472" s="92">
        <v>4.2023999999999999</v>
      </c>
      <c r="BA1472" s="92">
        <v>9.2812999999999999</v>
      </c>
    </row>
    <row r="1473" spans="1:53">
      <c r="A1473" s="92">
        <v>0.58309999999999995</v>
      </c>
      <c r="B1473" s="92">
        <v>2.0232000000000001</v>
      </c>
      <c r="D1473" s="92">
        <v>8.4072999999999993</v>
      </c>
      <c r="H1473" s="92">
        <v>1.0569999999999999</v>
      </c>
      <c r="I1473" s="92">
        <v>2.1697000000000002</v>
      </c>
      <c r="K1473" s="92">
        <v>1.1544000000000001</v>
      </c>
      <c r="L1473" s="92">
        <v>2.3675999999999999</v>
      </c>
      <c r="M1473" s="92">
        <v>5.2202999999999999</v>
      </c>
      <c r="N1473" s="92">
        <v>1.0367</v>
      </c>
      <c r="O1473" s="92">
        <v>2.1326000000000001</v>
      </c>
      <c r="Q1473" s="92">
        <v>2.1555</v>
      </c>
      <c r="R1473" s="92">
        <v>4.3897000000000004</v>
      </c>
      <c r="AA1473" s="92">
        <v>0.51829999999999998</v>
      </c>
      <c r="AB1473" s="92">
        <v>1.5028999999999999</v>
      </c>
      <c r="AC1473" s="92">
        <v>3.5059</v>
      </c>
      <c r="AD1473" s="92">
        <v>7.5693000000000001</v>
      </c>
      <c r="AH1473" s="92">
        <v>1.0007999999999999</v>
      </c>
      <c r="AI1473" s="92">
        <v>2.0655999999999999</v>
      </c>
      <c r="AK1473" s="92">
        <v>1.0633999999999999</v>
      </c>
      <c r="AL1473" s="92">
        <v>2.1934999999999998</v>
      </c>
      <c r="AN1473" s="92">
        <v>0.58930000000000005</v>
      </c>
      <c r="AO1473" s="92">
        <v>2.0453000000000001</v>
      </c>
      <c r="AP1473" s="92">
        <v>4.1946000000000003</v>
      </c>
      <c r="AQ1473" s="92">
        <v>2.0434999999999999</v>
      </c>
      <c r="AR1473" s="92">
        <v>4.1820000000000004</v>
      </c>
      <c r="AX1473" s="92">
        <v>3.4811999999999999</v>
      </c>
      <c r="AY1473" s="92">
        <v>4.2069999999999999</v>
      </c>
      <c r="BA1473" s="92">
        <v>9.2916000000000007</v>
      </c>
    </row>
    <row r="1474" spans="1:53">
      <c r="A1474" s="92">
        <v>0.58399999999999996</v>
      </c>
      <c r="B1474" s="92">
        <v>2.0251999999999999</v>
      </c>
      <c r="D1474" s="92">
        <v>8.4154</v>
      </c>
      <c r="H1474" s="92">
        <v>1.0581</v>
      </c>
      <c r="I1474" s="92">
        <v>2.1718999999999999</v>
      </c>
      <c r="K1474" s="92">
        <v>1.1556999999999999</v>
      </c>
      <c r="L1474" s="92">
        <v>2.3702000000000001</v>
      </c>
      <c r="M1474" s="92">
        <v>5.2253999999999996</v>
      </c>
      <c r="N1474" s="92">
        <v>1.0377000000000001</v>
      </c>
      <c r="O1474" s="92">
        <v>2.1347999999999998</v>
      </c>
      <c r="Q1474" s="92">
        <v>2.1576</v>
      </c>
      <c r="R1474" s="92">
        <v>4.3940000000000001</v>
      </c>
      <c r="AA1474" s="92">
        <v>0.51919999999999999</v>
      </c>
      <c r="AB1474" s="92">
        <v>1.5046999999999999</v>
      </c>
      <c r="AC1474" s="92">
        <v>3.5095999999999998</v>
      </c>
      <c r="AD1474" s="92">
        <v>7.5766999999999998</v>
      </c>
      <c r="AH1474" s="92">
        <v>1.0019</v>
      </c>
      <c r="AI1474" s="92">
        <v>2.0676999999999999</v>
      </c>
      <c r="AK1474" s="92">
        <v>1.0646</v>
      </c>
      <c r="AL1474" s="92">
        <v>2.1959</v>
      </c>
      <c r="AN1474" s="92">
        <v>0.59030000000000005</v>
      </c>
      <c r="AO1474" s="92">
        <v>2.0474999999999999</v>
      </c>
      <c r="AP1474" s="92">
        <v>4.1988000000000003</v>
      </c>
      <c r="AQ1474" s="92">
        <v>2.0455000000000001</v>
      </c>
      <c r="AR1474" s="92">
        <v>4.1860999999999997</v>
      </c>
      <c r="AX1474" s="92">
        <v>3.4853000000000001</v>
      </c>
      <c r="AY1474" s="92">
        <v>4.2117000000000004</v>
      </c>
      <c r="BA1474" s="92">
        <v>9.3019999999999996</v>
      </c>
    </row>
    <row r="1475" spans="1:53">
      <c r="A1475" s="92">
        <v>0.58499999999999996</v>
      </c>
      <c r="B1475" s="92">
        <v>2.0272999999999999</v>
      </c>
      <c r="D1475" s="92">
        <v>8.4236000000000004</v>
      </c>
      <c r="H1475" s="92">
        <v>1.0591999999999999</v>
      </c>
      <c r="I1475" s="92">
        <v>2.1741000000000001</v>
      </c>
      <c r="K1475" s="92">
        <v>1.157</v>
      </c>
      <c r="L1475" s="92">
        <v>2.3729</v>
      </c>
      <c r="M1475" s="92">
        <v>5.2305999999999999</v>
      </c>
      <c r="N1475" s="92">
        <v>1.0387999999999999</v>
      </c>
      <c r="O1475" s="92">
        <v>2.137</v>
      </c>
      <c r="Q1475" s="92">
        <v>2.1598000000000002</v>
      </c>
      <c r="R1475" s="92">
        <v>4.3982999999999999</v>
      </c>
      <c r="AA1475" s="92">
        <v>0.52010000000000001</v>
      </c>
      <c r="AB1475" s="92">
        <v>1.5065999999999999</v>
      </c>
      <c r="AC1475" s="92">
        <v>3.5133000000000001</v>
      </c>
      <c r="AD1475" s="92">
        <v>7.5842000000000001</v>
      </c>
      <c r="AH1475" s="92">
        <v>1.0028999999999999</v>
      </c>
      <c r="AI1475" s="92">
        <v>2.0699000000000001</v>
      </c>
      <c r="AK1475" s="92">
        <v>1.0657000000000001</v>
      </c>
      <c r="AL1475" s="92">
        <v>2.1981999999999999</v>
      </c>
      <c r="AN1475" s="92">
        <v>0.59140000000000004</v>
      </c>
      <c r="AO1475" s="92">
        <v>2.0495999999999999</v>
      </c>
      <c r="AP1475" s="92">
        <v>4.2031000000000001</v>
      </c>
      <c r="AQ1475" s="92">
        <v>2.0474999999999999</v>
      </c>
      <c r="AR1475" s="92">
        <v>4.1901999999999999</v>
      </c>
      <c r="AX1475" s="92">
        <v>3.4893999999999998</v>
      </c>
      <c r="AY1475" s="92">
        <v>4.2164000000000001</v>
      </c>
      <c r="BA1475" s="92">
        <v>9.3125999999999998</v>
      </c>
    </row>
    <row r="1476" spans="1:53">
      <c r="A1476" s="92">
        <v>0.58599999999999997</v>
      </c>
      <c r="B1476" s="92">
        <v>2.0293000000000001</v>
      </c>
      <c r="D1476" s="92">
        <v>8.4320000000000004</v>
      </c>
      <c r="H1476" s="92">
        <v>1.0603</v>
      </c>
      <c r="I1476" s="92">
        <v>2.1764999999999999</v>
      </c>
      <c r="K1476" s="92">
        <v>1.1583000000000001</v>
      </c>
      <c r="L1476" s="92">
        <v>2.3755999999999999</v>
      </c>
      <c r="M1476" s="92">
        <v>5.2359</v>
      </c>
      <c r="N1476" s="92">
        <v>1.04</v>
      </c>
      <c r="O1476" s="92">
        <v>2.1392000000000002</v>
      </c>
      <c r="Q1476" s="92">
        <v>2.1619999999999999</v>
      </c>
      <c r="R1476" s="92">
        <v>4.4028</v>
      </c>
      <c r="AA1476" s="92">
        <v>0.52100000000000002</v>
      </c>
      <c r="AB1476" s="92">
        <v>1.5085</v>
      </c>
      <c r="AC1476" s="92">
        <v>3.5171000000000001</v>
      </c>
      <c r="AD1476" s="92">
        <v>7.5918000000000001</v>
      </c>
      <c r="AH1476" s="92">
        <v>1.0039</v>
      </c>
      <c r="AI1476" s="92">
        <v>2.0720999999999998</v>
      </c>
      <c r="AK1476" s="92">
        <v>1.0669</v>
      </c>
      <c r="AL1476" s="92">
        <v>2.2006000000000001</v>
      </c>
      <c r="AN1476" s="92">
        <v>0.59250000000000003</v>
      </c>
      <c r="AO1476" s="92">
        <v>2.0518000000000001</v>
      </c>
      <c r="AP1476" s="92">
        <v>4.2074999999999996</v>
      </c>
      <c r="AQ1476" s="92">
        <v>2.0495999999999999</v>
      </c>
      <c r="AR1476" s="92">
        <v>4.1944999999999997</v>
      </c>
      <c r="AX1476" s="92">
        <v>3.4937</v>
      </c>
      <c r="AY1476" s="92">
        <v>4.2213000000000003</v>
      </c>
      <c r="BA1476" s="92">
        <v>9.3232999999999997</v>
      </c>
    </row>
    <row r="1477" spans="1:53">
      <c r="A1477" s="92">
        <v>0.58709999999999996</v>
      </c>
      <c r="B1477" s="92">
        <v>2.0314999999999999</v>
      </c>
      <c r="D1477" s="92">
        <v>8.4405000000000001</v>
      </c>
      <c r="H1477" s="92">
        <v>1.0615000000000001</v>
      </c>
      <c r="I1477" s="92">
        <v>2.1787999999999998</v>
      </c>
      <c r="K1477" s="92">
        <v>1.1597</v>
      </c>
      <c r="L1477" s="92">
        <v>2.3782999999999999</v>
      </c>
      <c r="M1477" s="92">
        <v>5.2413999999999996</v>
      </c>
      <c r="N1477" s="92">
        <v>1.0410999999999999</v>
      </c>
      <c r="O1477" s="92">
        <v>2.1415000000000002</v>
      </c>
      <c r="Q1477" s="92">
        <v>2.1642000000000001</v>
      </c>
      <c r="R1477" s="92">
        <v>4.4073000000000002</v>
      </c>
      <c r="AA1477" s="92">
        <v>0.52200000000000002</v>
      </c>
      <c r="AB1477" s="92">
        <v>1.5104</v>
      </c>
      <c r="AC1477" s="92">
        <v>3.5209000000000001</v>
      </c>
      <c r="AD1477" s="92">
        <v>7.5995999999999997</v>
      </c>
      <c r="AH1477" s="92">
        <v>1.0049999999999999</v>
      </c>
      <c r="AI1477" s="92">
        <v>2.0743</v>
      </c>
      <c r="AK1477" s="92">
        <v>1.0681</v>
      </c>
      <c r="AL1477" s="92">
        <v>2.2031000000000001</v>
      </c>
      <c r="AN1477" s="92">
        <v>0.59360000000000002</v>
      </c>
      <c r="AO1477" s="92">
        <v>2.0541</v>
      </c>
      <c r="AP1477" s="92">
        <v>4.2119</v>
      </c>
      <c r="AQ1477" s="92">
        <v>2.0516999999999999</v>
      </c>
      <c r="AR1477" s="92">
        <v>4.1986999999999997</v>
      </c>
      <c r="AX1477" s="92">
        <v>3.4980000000000002</v>
      </c>
      <c r="AY1477" s="92">
        <v>4.2262000000000004</v>
      </c>
      <c r="BA1477" s="92">
        <v>9.3343000000000007</v>
      </c>
    </row>
    <row r="1478" spans="1:53">
      <c r="A1478" s="92">
        <v>0.58809999999999996</v>
      </c>
      <c r="B1478" s="92">
        <v>2.0335999999999999</v>
      </c>
      <c r="D1478" s="92">
        <v>8.4491999999999994</v>
      </c>
      <c r="H1478" s="92">
        <v>1.0626</v>
      </c>
      <c r="I1478" s="92">
        <v>2.1812</v>
      </c>
      <c r="K1478" s="92">
        <v>1.1611</v>
      </c>
      <c r="L1478" s="92">
        <v>2.3812000000000002</v>
      </c>
      <c r="M1478" s="92">
        <v>5.2469000000000001</v>
      </c>
      <c r="N1478" s="92">
        <v>1.0423</v>
      </c>
      <c r="O1478" s="92">
        <v>2.1438999999999999</v>
      </c>
      <c r="Q1478" s="92">
        <v>2.1665000000000001</v>
      </c>
      <c r="R1478" s="92">
        <v>4.4119000000000002</v>
      </c>
      <c r="AA1478" s="92">
        <v>0.52290000000000003</v>
      </c>
      <c r="AB1478" s="92">
        <v>1.5124</v>
      </c>
      <c r="AC1478" s="92">
        <v>3.5249000000000001</v>
      </c>
      <c r="AD1478" s="92">
        <v>8.0075000000000003</v>
      </c>
      <c r="AH1478" s="92">
        <v>1.0061</v>
      </c>
      <c r="AI1478" s="92">
        <v>2.0766</v>
      </c>
      <c r="AK1478" s="92">
        <v>1.0692999999999999</v>
      </c>
      <c r="AL1478" s="92">
        <v>2.2056</v>
      </c>
      <c r="AN1478" s="92">
        <v>0.59470000000000001</v>
      </c>
      <c r="AO1478" s="92">
        <v>2.0564</v>
      </c>
      <c r="AP1478" s="92">
        <v>4.2164000000000001</v>
      </c>
      <c r="AQ1478" s="92">
        <v>2.0537999999999998</v>
      </c>
      <c r="AR1478" s="92">
        <v>4.2031000000000001</v>
      </c>
      <c r="AX1478" s="92">
        <v>3.5024000000000002</v>
      </c>
      <c r="AY1478" s="92">
        <v>4.2312000000000003</v>
      </c>
      <c r="BA1478" s="92">
        <v>9.3454999999999995</v>
      </c>
    </row>
    <row r="1479" spans="1:53">
      <c r="A1479" s="92">
        <v>0.58919999999999995</v>
      </c>
      <c r="B1479" s="92">
        <v>2.0358000000000001</v>
      </c>
      <c r="D1479" s="92">
        <v>8.4581</v>
      </c>
      <c r="H1479" s="92">
        <v>1.0638000000000001</v>
      </c>
      <c r="I1479" s="92">
        <v>2.1837</v>
      </c>
      <c r="K1479" s="92">
        <v>1.1625000000000001</v>
      </c>
      <c r="L1479" s="92">
        <v>2.3839999999999999</v>
      </c>
      <c r="M1479" s="92">
        <v>5.2525000000000004</v>
      </c>
      <c r="N1479" s="92">
        <v>1.0435000000000001</v>
      </c>
      <c r="O1479" s="92">
        <v>2.1463000000000001</v>
      </c>
      <c r="Q1479" s="92">
        <v>2.1688000000000001</v>
      </c>
      <c r="R1479" s="92">
        <v>4.4165999999999999</v>
      </c>
      <c r="AA1479" s="92">
        <v>0.52390000000000003</v>
      </c>
      <c r="AB1479" s="92">
        <v>1.5144</v>
      </c>
      <c r="AC1479" s="92">
        <v>3.5289000000000001</v>
      </c>
      <c r="AD1479" s="92">
        <v>8.0155999999999992</v>
      </c>
      <c r="AH1479" s="92">
        <v>1.0072000000000001</v>
      </c>
      <c r="AI1479" s="92">
        <v>2.0790000000000002</v>
      </c>
      <c r="AK1479" s="92">
        <v>1.0706</v>
      </c>
      <c r="AL1479" s="92">
        <v>2.2082000000000002</v>
      </c>
      <c r="AN1479" s="92">
        <v>0.5958</v>
      </c>
      <c r="AO1479" s="92">
        <v>2.0587</v>
      </c>
      <c r="AP1479" s="92">
        <v>4.2210000000000001</v>
      </c>
      <c r="AQ1479" s="92">
        <v>2.056</v>
      </c>
      <c r="AR1479" s="92">
        <v>4.2076000000000002</v>
      </c>
      <c r="AX1479" s="92">
        <v>3.5068999999999999</v>
      </c>
      <c r="AY1479" s="92">
        <v>4.2363999999999997</v>
      </c>
      <c r="BA1479" s="92">
        <v>9.3569999999999993</v>
      </c>
    </row>
    <row r="1480" spans="1:53">
      <c r="A1480" s="92">
        <v>0.59030000000000005</v>
      </c>
      <c r="B1480" s="92">
        <v>2.0379999999999998</v>
      </c>
      <c r="D1480" s="92">
        <v>8.4672000000000001</v>
      </c>
      <c r="H1480" s="92">
        <v>1.0649999999999999</v>
      </c>
      <c r="I1480" s="92">
        <v>2.1861999999999999</v>
      </c>
      <c r="K1480" s="92">
        <v>1.1639999999999999</v>
      </c>
      <c r="L1480" s="92">
        <v>2.3868999999999998</v>
      </c>
      <c r="M1480" s="92">
        <v>5.2583000000000002</v>
      </c>
      <c r="N1480" s="92">
        <v>1.0447</v>
      </c>
      <c r="O1480" s="92">
        <v>2.1486999999999998</v>
      </c>
      <c r="Q1480" s="92">
        <v>2.1711999999999998</v>
      </c>
      <c r="R1480" s="92">
        <v>4.4214000000000002</v>
      </c>
      <c r="AA1480" s="92">
        <v>0.52490000000000003</v>
      </c>
      <c r="AB1480" s="92">
        <v>1.5164</v>
      </c>
      <c r="AC1480" s="92">
        <v>3.5329999999999999</v>
      </c>
      <c r="AD1480" s="92">
        <v>8.0238999999999994</v>
      </c>
      <c r="AH1480" s="92">
        <v>1.0083</v>
      </c>
      <c r="AI1480" s="92">
        <v>2.0813999999999999</v>
      </c>
      <c r="AK1480" s="92">
        <v>1.0719000000000001</v>
      </c>
      <c r="AL1480" s="92">
        <v>2.2107999999999999</v>
      </c>
      <c r="AN1480" s="92">
        <v>0.59699999999999998</v>
      </c>
      <c r="AO1480" s="92">
        <v>2.0611000000000002</v>
      </c>
      <c r="AP1480" s="92">
        <v>4.2256999999999998</v>
      </c>
      <c r="AQ1480" s="92">
        <v>2.0583</v>
      </c>
      <c r="AR1480" s="92">
        <v>4.2122000000000002</v>
      </c>
      <c r="AX1480" s="92">
        <v>3.5114999999999998</v>
      </c>
      <c r="AY1480" s="92">
        <v>4.2416</v>
      </c>
      <c r="BA1480" s="92">
        <v>9.3686000000000007</v>
      </c>
    </row>
    <row r="1481" spans="1:53">
      <c r="A1481" s="92">
        <v>0.59140000000000004</v>
      </c>
      <c r="B1481" s="92">
        <v>2.0402999999999998</v>
      </c>
      <c r="D1481" s="92">
        <v>8.4764999999999997</v>
      </c>
      <c r="H1481" s="92">
        <v>1.0662</v>
      </c>
      <c r="I1481" s="92">
        <v>2.1886999999999999</v>
      </c>
      <c r="K1481" s="92">
        <v>1.1655</v>
      </c>
      <c r="L1481" s="92">
        <v>2.3898999999999999</v>
      </c>
      <c r="M1481" s="92">
        <v>5.2641</v>
      </c>
      <c r="N1481" s="92">
        <v>1.0459000000000001</v>
      </c>
      <c r="O1481" s="92">
        <v>2.1511999999999998</v>
      </c>
      <c r="Q1481" s="92">
        <v>2.1737000000000002</v>
      </c>
      <c r="R1481" s="92">
        <v>4.4263000000000003</v>
      </c>
      <c r="AA1481" s="92">
        <v>0.52590000000000003</v>
      </c>
      <c r="AB1481" s="92">
        <v>1.5185999999999999</v>
      </c>
      <c r="AC1481" s="92">
        <v>3.5371999999999999</v>
      </c>
      <c r="AD1481" s="92">
        <v>8.0322999999999993</v>
      </c>
      <c r="AH1481" s="92">
        <v>1.0095000000000001</v>
      </c>
      <c r="AI1481" s="92">
        <v>2.0838000000000001</v>
      </c>
      <c r="AK1481" s="92">
        <v>1.0731999999999999</v>
      </c>
      <c r="AL1481" s="92">
        <v>2.2134999999999998</v>
      </c>
      <c r="AN1481" s="92">
        <v>0.59819999999999995</v>
      </c>
      <c r="AO1481" s="92">
        <v>2.0636000000000001</v>
      </c>
      <c r="AP1481" s="92">
        <v>4.2305000000000001</v>
      </c>
      <c r="AQ1481" s="92">
        <v>2.0606</v>
      </c>
      <c r="AR1481" s="92">
        <v>4.2168000000000001</v>
      </c>
      <c r="AX1481" s="92">
        <v>3.5162</v>
      </c>
      <c r="AY1481" s="92">
        <v>4.2469999999999999</v>
      </c>
      <c r="BA1481" s="92">
        <v>9.3805999999999994</v>
      </c>
    </row>
    <row r="1482" spans="1:53">
      <c r="A1482" s="92">
        <v>0.59260000000000002</v>
      </c>
      <c r="B1482" s="92">
        <v>2.0427</v>
      </c>
      <c r="D1482" s="92">
        <v>8.4860000000000007</v>
      </c>
      <c r="H1482" s="92">
        <v>1.0674999999999999</v>
      </c>
      <c r="I1482" s="92">
        <v>2.1913</v>
      </c>
      <c r="K1482" s="92">
        <v>1.167</v>
      </c>
      <c r="L1482" s="92">
        <v>2.3929999999999998</v>
      </c>
      <c r="M1482" s="92">
        <v>5.2702</v>
      </c>
      <c r="N1482" s="92">
        <v>1.0471999999999999</v>
      </c>
      <c r="O1482" s="92">
        <v>2.1537999999999999</v>
      </c>
      <c r="Q1482" s="92">
        <v>2.1762000000000001</v>
      </c>
      <c r="R1482" s="92">
        <v>4.4314</v>
      </c>
      <c r="AA1482" s="92">
        <v>0.52690000000000003</v>
      </c>
      <c r="AB1482" s="92">
        <v>1.5206999999999999</v>
      </c>
      <c r="AC1482" s="92">
        <v>3.5415000000000001</v>
      </c>
      <c r="AD1482" s="92">
        <v>8.0410000000000004</v>
      </c>
      <c r="AH1482" s="92">
        <v>1.0106999999999999</v>
      </c>
      <c r="AI1482" s="92">
        <v>2.0863</v>
      </c>
      <c r="AK1482" s="92">
        <v>1.0745</v>
      </c>
      <c r="AL1482" s="92">
        <v>2.2162000000000002</v>
      </c>
      <c r="AN1482" s="92">
        <v>0.59940000000000004</v>
      </c>
      <c r="AO1482" s="92">
        <v>2.0661</v>
      </c>
      <c r="AP1482" s="92">
        <v>4.2355</v>
      </c>
      <c r="AQ1482" s="92">
        <v>2.0629</v>
      </c>
      <c r="AR1482" s="92">
        <v>4.2215999999999996</v>
      </c>
      <c r="AX1482" s="92">
        <v>3.5209999999999999</v>
      </c>
      <c r="AY1482" s="92">
        <v>4.2523999999999997</v>
      </c>
      <c r="BA1482" s="92">
        <v>9.3927999999999994</v>
      </c>
    </row>
    <row r="1483" spans="1:53">
      <c r="A1483" s="92">
        <v>0.59370000000000001</v>
      </c>
      <c r="B1483" s="92">
        <v>2.0451000000000001</v>
      </c>
      <c r="D1483" s="92">
        <v>8.4956999999999994</v>
      </c>
      <c r="H1483" s="92">
        <v>1.0688</v>
      </c>
      <c r="I1483" s="92">
        <v>2.194</v>
      </c>
      <c r="K1483" s="92">
        <v>1.1685000000000001</v>
      </c>
      <c r="L1483" s="92">
        <v>2.3961000000000001</v>
      </c>
      <c r="M1483" s="92">
        <v>5.2763</v>
      </c>
      <c r="N1483" s="92">
        <v>1.0485</v>
      </c>
      <c r="O1483" s="92">
        <v>2.1564000000000001</v>
      </c>
      <c r="Q1483" s="92">
        <v>2.1787000000000001</v>
      </c>
      <c r="R1483" s="92">
        <v>4.4364999999999997</v>
      </c>
      <c r="AA1483" s="92">
        <v>0.52800000000000002</v>
      </c>
      <c r="AB1483" s="92">
        <v>1.5228999999999999</v>
      </c>
      <c r="AC1483" s="92">
        <v>3.5459000000000001</v>
      </c>
      <c r="AD1483" s="92">
        <v>8.0498999999999992</v>
      </c>
      <c r="AH1483" s="92">
        <v>1.0119</v>
      </c>
      <c r="AI1483" s="92">
        <v>2.0889000000000002</v>
      </c>
      <c r="AK1483" s="92">
        <v>1.0759000000000001</v>
      </c>
      <c r="AL1483" s="92">
        <v>2.2189999999999999</v>
      </c>
      <c r="AN1483" s="92">
        <v>1.0005999999999999</v>
      </c>
      <c r="AO1483" s="92">
        <v>2.0687000000000002</v>
      </c>
      <c r="AP1483" s="92">
        <v>4.2404999999999999</v>
      </c>
      <c r="AQ1483" s="92">
        <v>2.0653000000000001</v>
      </c>
      <c r="AR1483" s="92">
        <v>4.2264999999999997</v>
      </c>
      <c r="AX1483" s="92">
        <v>3.5259</v>
      </c>
      <c r="AY1483" s="92">
        <v>4.2580999999999998</v>
      </c>
      <c r="BA1483" s="92">
        <v>9.4053000000000004</v>
      </c>
    </row>
    <row r="1484" spans="1:53">
      <c r="A1484" s="92">
        <v>0.59489999999999998</v>
      </c>
      <c r="B1484" s="92">
        <v>2.0476000000000001</v>
      </c>
      <c r="D1484" s="92">
        <v>8.5056999999999992</v>
      </c>
      <c r="H1484" s="92">
        <v>1.0701000000000001</v>
      </c>
      <c r="I1484" s="92">
        <v>2.1968000000000001</v>
      </c>
      <c r="K1484" s="92">
        <v>1.1700999999999999</v>
      </c>
      <c r="L1484" s="92">
        <v>2.3994</v>
      </c>
      <c r="M1484" s="92">
        <v>5.2827000000000002</v>
      </c>
      <c r="N1484" s="92">
        <v>1.0498000000000001</v>
      </c>
      <c r="O1484" s="92">
        <v>2.1591</v>
      </c>
      <c r="Q1484" s="92">
        <v>2.1814</v>
      </c>
      <c r="R1484" s="92">
        <v>4.4417999999999997</v>
      </c>
      <c r="AA1484" s="92">
        <v>0.52910000000000001</v>
      </c>
      <c r="AB1484" s="92">
        <v>1.5251999999999999</v>
      </c>
      <c r="AC1484" s="92">
        <v>3.5505</v>
      </c>
      <c r="AD1484" s="92">
        <v>8.0589999999999993</v>
      </c>
      <c r="AH1484" s="92">
        <v>1.0132000000000001</v>
      </c>
      <c r="AI1484" s="92">
        <v>2.0914999999999999</v>
      </c>
      <c r="AK1484" s="92">
        <v>1.0772999999999999</v>
      </c>
      <c r="AL1484" s="92">
        <v>2.2219000000000002</v>
      </c>
      <c r="AN1484" s="92">
        <v>1.0019</v>
      </c>
      <c r="AO1484" s="92">
        <v>2.0712999999999999</v>
      </c>
      <c r="AP1484" s="92">
        <v>4.2457000000000003</v>
      </c>
      <c r="AQ1484" s="92">
        <v>2.0678000000000001</v>
      </c>
      <c r="AR1484" s="92">
        <v>4.2316000000000003</v>
      </c>
      <c r="AX1484" s="92">
        <v>3.5308999999999999</v>
      </c>
      <c r="AY1484" s="92">
        <v>4.2637999999999998</v>
      </c>
      <c r="BA1484" s="92">
        <v>9.4182000000000006</v>
      </c>
    </row>
    <row r="1485" spans="1:53">
      <c r="A1485" s="92">
        <v>0.59619999999999995</v>
      </c>
      <c r="B1485" s="92">
        <v>2.0501</v>
      </c>
      <c r="D1485" s="92">
        <v>8.5159000000000002</v>
      </c>
      <c r="H1485" s="92">
        <v>1.0714999999999999</v>
      </c>
      <c r="I1485" s="92">
        <v>2.1996000000000002</v>
      </c>
      <c r="K1485" s="92">
        <v>1.1718</v>
      </c>
      <c r="L1485" s="92">
        <v>2.4026999999999998</v>
      </c>
      <c r="M1485" s="92">
        <v>5.2892000000000001</v>
      </c>
      <c r="N1485" s="92">
        <v>1.0511999999999999</v>
      </c>
      <c r="O1485" s="92">
        <v>2.1619000000000002</v>
      </c>
      <c r="Q1485" s="92">
        <v>2.1840999999999999</v>
      </c>
      <c r="R1485" s="92">
        <v>4.4471999999999996</v>
      </c>
      <c r="AA1485" s="92">
        <v>0.5302</v>
      </c>
      <c r="AB1485" s="92">
        <v>1.5275000000000001</v>
      </c>
      <c r="AC1485" s="92">
        <v>3.5550999999999999</v>
      </c>
      <c r="AD1485" s="92">
        <v>8.0683000000000007</v>
      </c>
      <c r="AH1485" s="92">
        <v>1.0144</v>
      </c>
      <c r="AI1485" s="92">
        <v>2.0941999999999998</v>
      </c>
      <c r="AK1485" s="92">
        <v>1.0787</v>
      </c>
      <c r="AL1485" s="92">
        <v>2.2248999999999999</v>
      </c>
      <c r="AN1485" s="92">
        <v>1.0033000000000001</v>
      </c>
      <c r="AO1485" s="92">
        <v>2.0739999999999998</v>
      </c>
      <c r="AP1485" s="92">
        <v>4.2510000000000003</v>
      </c>
      <c r="AQ1485" s="92">
        <v>2.0703</v>
      </c>
      <c r="AR1485" s="92">
        <v>4.2366999999999999</v>
      </c>
      <c r="AX1485" s="92">
        <v>3.5360999999999998</v>
      </c>
      <c r="AY1485" s="92">
        <v>4.2698</v>
      </c>
      <c r="BA1485" s="92">
        <v>9.4314</v>
      </c>
    </row>
    <row r="1486" spans="1:53">
      <c r="A1486" s="92">
        <v>0.59740000000000004</v>
      </c>
      <c r="B1486" s="92">
        <v>2.0527000000000002</v>
      </c>
      <c r="D1486" s="92">
        <v>8.5265000000000004</v>
      </c>
      <c r="H1486" s="92">
        <v>1.0729</v>
      </c>
      <c r="I1486" s="92">
        <v>2.2025000000000001</v>
      </c>
      <c r="K1486" s="92">
        <v>1.1735</v>
      </c>
      <c r="L1486" s="92">
        <v>2.4060999999999999</v>
      </c>
      <c r="M1486" s="92">
        <v>5.2958999999999996</v>
      </c>
      <c r="N1486" s="92">
        <v>1.0526</v>
      </c>
      <c r="O1486" s="92">
        <v>2.1646999999999998</v>
      </c>
      <c r="Q1486" s="92">
        <v>2.1869000000000001</v>
      </c>
      <c r="R1486" s="92">
        <v>4.4527999999999999</v>
      </c>
      <c r="AA1486" s="92">
        <v>0.53139999999999998</v>
      </c>
      <c r="AB1486" s="92">
        <v>1.5299</v>
      </c>
      <c r="AC1486" s="92">
        <v>3.5598999999999998</v>
      </c>
      <c r="AD1486" s="92">
        <v>8.0778999999999996</v>
      </c>
      <c r="AH1486" s="92">
        <v>1.0158</v>
      </c>
      <c r="AI1486" s="92">
        <v>2.097</v>
      </c>
      <c r="AK1486" s="92">
        <v>1.0802</v>
      </c>
      <c r="AL1486" s="92">
        <v>2.2279</v>
      </c>
      <c r="AN1486" s="92">
        <v>1.0045999999999999</v>
      </c>
      <c r="AO1486" s="92">
        <v>2.0768</v>
      </c>
      <c r="AP1486" s="92">
        <v>4.2565</v>
      </c>
      <c r="AQ1486" s="92">
        <v>2.0729000000000002</v>
      </c>
      <c r="AR1486" s="92">
        <v>4.242</v>
      </c>
      <c r="AX1486" s="92">
        <v>3.5413999999999999</v>
      </c>
      <c r="AY1486" s="92">
        <v>4.2759</v>
      </c>
      <c r="BA1486" s="92">
        <v>9.4450000000000003</v>
      </c>
    </row>
    <row r="1487" spans="1:53">
      <c r="A1487" s="92">
        <v>0.59870000000000001</v>
      </c>
      <c r="B1487" s="92">
        <v>2.0554000000000001</v>
      </c>
      <c r="D1487" s="92">
        <v>8.5373999999999999</v>
      </c>
      <c r="H1487" s="92">
        <v>1.0744</v>
      </c>
      <c r="I1487" s="92">
        <v>2.2054999999999998</v>
      </c>
      <c r="K1487" s="92">
        <v>1.1752</v>
      </c>
      <c r="L1487" s="92">
        <v>2.4096000000000002</v>
      </c>
      <c r="M1487" s="92">
        <v>5.3028000000000004</v>
      </c>
      <c r="N1487" s="92">
        <v>1.0541</v>
      </c>
      <c r="O1487" s="92">
        <v>2.1676000000000002</v>
      </c>
      <c r="Q1487" s="92">
        <v>2.1897000000000002</v>
      </c>
      <c r="R1487" s="92">
        <v>4.4585999999999997</v>
      </c>
      <c r="AA1487" s="92">
        <v>0.53249999999999997</v>
      </c>
      <c r="AB1487" s="92">
        <v>1.5324</v>
      </c>
      <c r="AC1487" s="92">
        <v>3.5648</v>
      </c>
      <c r="AD1487" s="92">
        <v>8.0877999999999997</v>
      </c>
      <c r="AH1487" s="92">
        <v>1.0170999999999999</v>
      </c>
      <c r="AI1487" s="92">
        <v>2.0998000000000001</v>
      </c>
      <c r="AK1487" s="92">
        <v>1.0817000000000001</v>
      </c>
      <c r="AL1487" s="92">
        <v>2.2311000000000001</v>
      </c>
      <c r="AN1487" s="92">
        <v>1.006</v>
      </c>
      <c r="AO1487" s="92">
        <v>2.0796000000000001</v>
      </c>
      <c r="AP1487" s="92">
        <v>4.2622</v>
      </c>
      <c r="AQ1487" s="92">
        <v>2.0756000000000001</v>
      </c>
      <c r="AR1487" s="92">
        <v>4.2474999999999996</v>
      </c>
      <c r="AX1487" s="92">
        <v>3.5468999999999999</v>
      </c>
      <c r="AY1487" s="92">
        <v>4.2820999999999998</v>
      </c>
      <c r="BA1487" s="92">
        <v>9.4589999999999996</v>
      </c>
    </row>
    <row r="1488" spans="1:53">
      <c r="A1488" s="92">
        <v>1.0001</v>
      </c>
      <c r="B1488" s="92">
        <v>2.0581999999999998</v>
      </c>
      <c r="D1488" s="92">
        <v>8.5486000000000004</v>
      </c>
      <c r="H1488" s="92">
        <v>1.0759000000000001</v>
      </c>
      <c r="I1488" s="92">
        <v>2.2086000000000001</v>
      </c>
      <c r="K1488" s="92">
        <v>1.177</v>
      </c>
      <c r="L1488" s="92">
        <v>2.4131999999999998</v>
      </c>
      <c r="M1488" s="92">
        <v>5.3098999999999998</v>
      </c>
      <c r="N1488" s="92">
        <v>1.0556000000000001</v>
      </c>
      <c r="O1488" s="92">
        <v>2.1707000000000001</v>
      </c>
      <c r="Q1488" s="92">
        <v>2.1926999999999999</v>
      </c>
      <c r="R1488" s="92">
        <v>4.4645000000000001</v>
      </c>
      <c r="AA1488" s="92">
        <v>0.53380000000000005</v>
      </c>
      <c r="AB1488" s="92">
        <v>1.5348999999999999</v>
      </c>
      <c r="AC1488" s="92">
        <v>3.5699000000000001</v>
      </c>
      <c r="AD1488" s="92">
        <v>8.0981000000000005</v>
      </c>
      <c r="AH1488" s="92">
        <v>1.0185</v>
      </c>
      <c r="AI1488" s="92">
        <v>2.1027999999999998</v>
      </c>
      <c r="AK1488" s="92">
        <v>1.0832999999999999</v>
      </c>
      <c r="AL1488" s="92">
        <v>2.2343000000000002</v>
      </c>
      <c r="AN1488" s="92">
        <v>1.0075000000000001</v>
      </c>
      <c r="AO1488" s="92">
        <v>2.0825999999999998</v>
      </c>
      <c r="AP1488" s="92">
        <v>4.2679999999999998</v>
      </c>
      <c r="AQ1488" s="92">
        <v>2.0783</v>
      </c>
      <c r="AR1488" s="92">
        <v>4.2531999999999996</v>
      </c>
      <c r="AX1488" s="92">
        <v>3.5526</v>
      </c>
      <c r="AY1488" s="92">
        <v>4.2885999999999997</v>
      </c>
      <c r="BA1488" s="92">
        <v>9.4734999999999996</v>
      </c>
    </row>
    <row r="1489" spans="1:53">
      <c r="A1489" s="92">
        <v>1.0015000000000001</v>
      </c>
      <c r="B1489" s="92">
        <v>2.0609999999999999</v>
      </c>
      <c r="D1489" s="92">
        <v>8.5602</v>
      </c>
      <c r="H1489" s="92">
        <v>1.0773999999999999</v>
      </c>
      <c r="I1489" s="92">
        <v>2.2118000000000002</v>
      </c>
      <c r="K1489" s="92">
        <v>1.1789000000000001</v>
      </c>
      <c r="L1489" s="92">
        <v>2.4169</v>
      </c>
      <c r="M1489" s="92">
        <v>5.3173000000000004</v>
      </c>
      <c r="N1489" s="92">
        <v>1.0571999999999999</v>
      </c>
      <c r="O1489" s="92">
        <v>2.1738</v>
      </c>
      <c r="Q1489" s="92">
        <v>2.1958000000000002</v>
      </c>
      <c r="R1489" s="92">
        <v>4.4706999999999999</v>
      </c>
      <c r="AA1489" s="92">
        <v>0.53510000000000002</v>
      </c>
      <c r="AB1489" s="92">
        <v>1.5375000000000001</v>
      </c>
      <c r="AC1489" s="92">
        <v>3.5752000000000002</v>
      </c>
      <c r="AD1489" s="92">
        <v>8.1087000000000007</v>
      </c>
      <c r="AH1489" s="92">
        <v>1.02</v>
      </c>
      <c r="AI1489" s="92">
        <v>2.1059000000000001</v>
      </c>
      <c r="AK1489" s="92">
        <v>1.085</v>
      </c>
      <c r="AL1489" s="92">
        <v>2.2376999999999998</v>
      </c>
      <c r="AN1489" s="92">
        <v>1.0088999999999999</v>
      </c>
      <c r="AO1489" s="92">
        <v>2.0857000000000001</v>
      </c>
      <c r="AP1489" s="92">
        <v>4.274</v>
      </c>
      <c r="AQ1489" s="92">
        <v>2.0811999999999999</v>
      </c>
      <c r="AR1489" s="92">
        <v>4.2590000000000003</v>
      </c>
      <c r="AX1489" s="92">
        <v>3.5585</v>
      </c>
      <c r="AY1489" s="92">
        <v>4.2953999999999999</v>
      </c>
      <c r="BA1489" s="92">
        <v>9.4884000000000004</v>
      </c>
    </row>
    <row r="1490" spans="1:53">
      <c r="A1490" s="92">
        <v>1.0029999999999999</v>
      </c>
      <c r="B1490" s="92">
        <v>2.0640000000000001</v>
      </c>
      <c r="D1490" s="92">
        <v>8.5723000000000003</v>
      </c>
      <c r="H1490" s="92">
        <v>1.079</v>
      </c>
      <c r="I1490" s="92">
        <v>2.2151999999999998</v>
      </c>
      <c r="K1490" s="92">
        <v>1.1808000000000001</v>
      </c>
      <c r="L1490" s="92">
        <v>2.4207999999999998</v>
      </c>
      <c r="M1490" s="92">
        <v>5.3249000000000004</v>
      </c>
      <c r="N1490" s="92">
        <v>1.0588</v>
      </c>
      <c r="O1490" s="92">
        <v>2.1770999999999998</v>
      </c>
      <c r="Q1490" s="92">
        <v>2.1989000000000001</v>
      </c>
      <c r="R1490" s="92">
        <v>4.4771000000000001</v>
      </c>
      <c r="AA1490" s="92">
        <v>0.53639999999999999</v>
      </c>
      <c r="AB1490" s="92">
        <v>1.5403</v>
      </c>
      <c r="AC1490" s="92">
        <v>3.5806</v>
      </c>
      <c r="AD1490" s="92">
        <v>8.1196999999999999</v>
      </c>
      <c r="AH1490" s="92">
        <v>1.0215000000000001</v>
      </c>
      <c r="AI1490" s="92">
        <v>2.109</v>
      </c>
      <c r="AK1490" s="92">
        <v>1.0867</v>
      </c>
      <c r="AL1490" s="92">
        <v>2.2412000000000001</v>
      </c>
      <c r="AN1490" s="92">
        <v>1.0105</v>
      </c>
      <c r="AO1490" s="92">
        <v>2.0889000000000002</v>
      </c>
      <c r="AP1490" s="92">
        <v>4.2803000000000004</v>
      </c>
      <c r="AQ1490" s="92">
        <v>2.0842000000000001</v>
      </c>
      <c r="AR1490" s="92">
        <v>4.2651000000000003</v>
      </c>
      <c r="AX1490" s="92">
        <v>3.5646</v>
      </c>
      <c r="AY1490" s="92">
        <v>4.3022999999999998</v>
      </c>
      <c r="BA1490" s="92">
        <v>9.5039999999999996</v>
      </c>
    </row>
    <row r="1491" spans="1:53">
      <c r="A1491" s="92">
        <v>1.0044999999999999</v>
      </c>
      <c r="B1491" s="92">
        <v>2.0670999999999999</v>
      </c>
      <c r="D1491" s="92">
        <v>8.5848999999999993</v>
      </c>
      <c r="H1491" s="92">
        <v>1.0807</v>
      </c>
      <c r="I1491" s="92">
        <v>2.2185999999999999</v>
      </c>
      <c r="K1491" s="92">
        <v>1.1828000000000001</v>
      </c>
      <c r="L1491" s="92">
        <v>2.4249000000000001</v>
      </c>
      <c r="M1491" s="92">
        <v>5.3329000000000004</v>
      </c>
      <c r="N1491" s="92">
        <v>1.0605</v>
      </c>
      <c r="O1491" s="92">
        <v>2.1804999999999999</v>
      </c>
      <c r="Q1491" s="92">
        <v>2.2023000000000001</v>
      </c>
      <c r="R1491" s="92">
        <v>4.4836999999999998</v>
      </c>
      <c r="AA1491" s="92">
        <v>0.53769999999999996</v>
      </c>
      <c r="AB1491" s="92">
        <v>1.5430999999999999</v>
      </c>
      <c r="AC1491" s="92">
        <v>3.5863</v>
      </c>
      <c r="AD1491" s="92">
        <v>8.1311</v>
      </c>
      <c r="AH1491" s="92">
        <v>1.0230999999999999</v>
      </c>
      <c r="AI1491" s="92">
        <v>2.1124000000000001</v>
      </c>
      <c r="AK1491" s="92">
        <v>1.0884</v>
      </c>
      <c r="AL1491" s="92">
        <v>2.2448000000000001</v>
      </c>
      <c r="AN1491" s="92">
        <v>1.0121</v>
      </c>
      <c r="AO1491" s="92">
        <v>2.0922000000000001</v>
      </c>
      <c r="AP1491" s="92">
        <v>4.2868000000000004</v>
      </c>
      <c r="AQ1491" s="92">
        <v>2.0872999999999999</v>
      </c>
      <c r="AR1491" s="92">
        <v>4.2713999999999999</v>
      </c>
      <c r="AX1491" s="92">
        <v>3.5709</v>
      </c>
      <c r="AY1491" s="92">
        <v>4.3095999999999997</v>
      </c>
      <c r="BA1491" s="92">
        <v>9.5200999999999993</v>
      </c>
    </row>
    <row r="1492" spans="1:53">
      <c r="A1492" s="92">
        <v>1.0061</v>
      </c>
      <c r="B1492" s="92">
        <v>2.0703999999999998</v>
      </c>
      <c r="D1492" s="92">
        <v>8.5980000000000008</v>
      </c>
      <c r="H1492" s="92">
        <v>1.0825</v>
      </c>
      <c r="I1492" s="92">
        <v>2.2223000000000002</v>
      </c>
      <c r="K1492" s="92">
        <v>1.1849000000000001</v>
      </c>
      <c r="L1492" s="92">
        <v>2.4291</v>
      </c>
      <c r="M1492" s="92">
        <v>5.3411999999999997</v>
      </c>
      <c r="N1492" s="92">
        <v>1.0622</v>
      </c>
      <c r="O1492" s="92">
        <v>2.1840000000000002</v>
      </c>
      <c r="Q1492" s="92">
        <v>2.2057000000000002</v>
      </c>
      <c r="R1492" s="92">
        <v>4.4907000000000004</v>
      </c>
      <c r="AA1492" s="92">
        <v>0.53920000000000001</v>
      </c>
      <c r="AB1492" s="92">
        <v>1.5461</v>
      </c>
      <c r="AC1492" s="92">
        <v>3.5922999999999998</v>
      </c>
      <c r="AD1492" s="92">
        <v>8.1431000000000004</v>
      </c>
      <c r="AH1492" s="92">
        <v>1.0246999999999999</v>
      </c>
      <c r="AI1492" s="92">
        <v>2.1158000000000001</v>
      </c>
      <c r="AK1492" s="92">
        <v>1.0903</v>
      </c>
      <c r="AL1492" s="92">
        <v>2.2486000000000002</v>
      </c>
      <c r="AN1492" s="92">
        <v>1.0138</v>
      </c>
      <c r="AO1492" s="92">
        <v>2.0956000000000001</v>
      </c>
      <c r="AP1492" s="92">
        <v>4.2935999999999996</v>
      </c>
      <c r="AQ1492" s="92">
        <v>2.0905</v>
      </c>
      <c r="AR1492" s="92">
        <v>4.2779999999999996</v>
      </c>
      <c r="AX1492" s="92">
        <v>3.5775999999999999</v>
      </c>
      <c r="AY1492" s="92">
        <v>4.3171999999999997</v>
      </c>
      <c r="BA1492" s="92">
        <v>9.5370000000000008</v>
      </c>
    </row>
    <row r="1493" spans="1:53">
      <c r="A1493" s="92">
        <v>1.0077</v>
      </c>
      <c r="B1493" s="92">
        <v>2.0737999999999999</v>
      </c>
      <c r="D1493" s="92">
        <v>9.0117999999999991</v>
      </c>
      <c r="H1493" s="92">
        <v>1.0843</v>
      </c>
      <c r="I1493" s="92">
        <v>2.2261000000000002</v>
      </c>
      <c r="K1493" s="92">
        <v>1.1871</v>
      </c>
      <c r="L1493" s="92">
        <v>2.4336000000000002</v>
      </c>
      <c r="M1493" s="92">
        <v>5.3498999999999999</v>
      </c>
      <c r="N1493" s="92">
        <v>1.0641</v>
      </c>
      <c r="O1493" s="92">
        <v>2.1877</v>
      </c>
      <c r="Q1493" s="92">
        <v>2.2092999999999998</v>
      </c>
      <c r="R1493" s="92">
        <v>4.4980000000000002</v>
      </c>
      <c r="AA1493" s="92">
        <v>0.54069999999999996</v>
      </c>
      <c r="AB1493" s="92">
        <v>1.5491999999999999</v>
      </c>
      <c r="AC1493" s="92">
        <v>3.5985</v>
      </c>
      <c r="AD1493" s="92">
        <v>8.1555999999999997</v>
      </c>
      <c r="AH1493" s="92">
        <v>1.0265</v>
      </c>
      <c r="AI1493" s="92">
        <v>2.1194000000000002</v>
      </c>
      <c r="AK1493" s="92">
        <v>1.0922000000000001</v>
      </c>
      <c r="AL1493" s="92">
        <v>2.2526000000000002</v>
      </c>
      <c r="AN1493" s="92">
        <v>1.0156000000000001</v>
      </c>
      <c r="AO1493" s="92">
        <v>2.0992999999999999</v>
      </c>
      <c r="AP1493" s="92">
        <v>4.3007999999999997</v>
      </c>
      <c r="AQ1493" s="92">
        <v>2.0939000000000001</v>
      </c>
      <c r="AR1493" s="92">
        <v>4.2850000000000001</v>
      </c>
      <c r="AX1493" s="92">
        <v>3.5844999999999998</v>
      </c>
      <c r="AY1493" s="92">
        <v>4.3250999999999999</v>
      </c>
      <c r="BA1493" s="92">
        <v>9.5548000000000002</v>
      </c>
    </row>
    <row r="1494" spans="1:53">
      <c r="A1494" s="92">
        <v>1.0095000000000001</v>
      </c>
      <c r="B1494" s="92">
        <v>2.0773999999999999</v>
      </c>
      <c r="D1494" s="92">
        <v>9.0263000000000009</v>
      </c>
      <c r="H1494" s="92">
        <v>1.0862000000000001</v>
      </c>
      <c r="I1494" s="92">
        <v>2.2301000000000002</v>
      </c>
      <c r="K1494" s="92">
        <v>1.1894</v>
      </c>
      <c r="L1494" s="92">
        <v>2.4382000000000001</v>
      </c>
      <c r="M1494" s="92">
        <v>5.3590999999999998</v>
      </c>
      <c r="N1494" s="92">
        <v>1.0660000000000001</v>
      </c>
      <c r="O1494" s="92">
        <v>2.1916000000000002</v>
      </c>
      <c r="Q1494" s="92">
        <v>2.2132000000000001</v>
      </c>
      <c r="R1494" s="92">
        <v>4.5057</v>
      </c>
      <c r="AA1494" s="92">
        <v>0.5423</v>
      </c>
      <c r="AB1494" s="92">
        <v>1.5525</v>
      </c>
      <c r="AC1494" s="92">
        <v>4.0050999999999997</v>
      </c>
      <c r="AD1494" s="92">
        <v>8.1687999999999992</v>
      </c>
      <c r="AH1494" s="92">
        <v>1.0283</v>
      </c>
      <c r="AI1494" s="92">
        <v>2.1232000000000002</v>
      </c>
      <c r="AK1494" s="92">
        <v>1.0943000000000001</v>
      </c>
      <c r="AL1494" s="92">
        <v>2.2568000000000001</v>
      </c>
      <c r="AN1494" s="92">
        <v>1.0174000000000001</v>
      </c>
      <c r="AO1494" s="92">
        <v>2.1031</v>
      </c>
      <c r="AP1494" s="92">
        <v>4.3083</v>
      </c>
      <c r="AQ1494" s="92">
        <v>2.0975000000000001</v>
      </c>
      <c r="AR1494" s="92">
        <v>4.2923</v>
      </c>
      <c r="AX1494" s="92">
        <v>3.5918000000000001</v>
      </c>
      <c r="AY1494" s="92">
        <v>4.3334999999999999</v>
      </c>
      <c r="BA1494" s="92">
        <v>9.5733999999999995</v>
      </c>
    </row>
    <row r="1495" spans="1:53">
      <c r="A1495" s="92">
        <v>1.0113000000000001</v>
      </c>
      <c r="B1495" s="92">
        <v>2.0811999999999999</v>
      </c>
      <c r="D1495" s="92">
        <v>9.0417000000000005</v>
      </c>
      <c r="H1495" s="92">
        <v>1.0883</v>
      </c>
      <c r="I1495" s="92">
        <v>2.2343000000000002</v>
      </c>
      <c r="K1495" s="92">
        <v>1.1919</v>
      </c>
      <c r="L1495" s="92">
        <v>2.4432</v>
      </c>
      <c r="M1495" s="92">
        <v>5.3689</v>
      </c>
      <c r="N1495" s="92">
        <v>1.0681</v>
      </c>
      <c r="O1495" s="92">
        <v>2.1958000000000002</v>
      </c>
      <c r="Q1495" s="92">
        <v>2.2172000000000001</v>
      </c>
      <c r="R1495" s="92">
        <v>4.5137999999999998</v>
      </c>
      <c r="AA1495" s="92">
        <v>0.54400000000000004</v>
      </c>
      <c r="AB1495" s="92">
        <v>1.556</v>
      </c>
      <c r="AC1495" s="92">
        <v>4.0121000000000002</v>
      </c>
      <c r="AD1495" s="92">
        <v>8.1829000000000001</v>
      </c>
      <c r="AH1495" s="92">
        <v>1.0302</v>
      </c>
      <c r="AI1495" s="92">
        <v>2.1273</v>
      </c>
      <c r="AK1495" s="92">
        <v>1.0964</v>
      </c>
      <c r="AL1495" s="92">
        <v>2.2612000000000001</v>
      </c>
      <c r="AN1495" s="92">
        <v>1.0194000000000001</v>
      </c>
      <c r="AO1495" s="92">
        <v>2.1072000000000002</v>
      </c>
      <c r="AP1495" s="92">
        <v>4.3163</v>
      </c>
      <c r="AQ1495" s="92">
        <v>2.1013000000000002</v>
      </c>
      <c r="AR1495" s="92">
        <v>4.3</v>
      </c>
      <c r="AX1495" s="92">
        <v>3.5996000000000001</v>
      </c>
      <c r="AY1495" s="92">
        <v>4.3423999999999996</v>
      </c>
      <c r="BA1495" s="92">
        <v>9.5932999999999993</v>
      </c>
    </row>
    <row r="1496" spans="1:53">
      <c r="A1496" s="92">
        <v>1.0133000000000001</v>
      </c>
      <c r="B1496" s="92">
        <v>2.0851999999999999</v>
      </c>
      <c r="D1496" s="92">
        <v>9.0580999999999996</v>
      </c>
      <c r="H1496" s="92">
        <v>1.0905</v>
      </c>
      <c r="I1496" s="92">
        <v>2.2387999999999999</v>
      </c>
      <c r="K1496" s="92">
        <v>1.1944999999999999</v>
      </c>
      <c r="L1496" s="92">
        <v>2.4485000000000001</v>
      </c>
      <c r="M1496" s="92">
        <v>5.3792999999999997</v>
      </c>
      <c r="N1496" s="92">
        <v>1.0703</v>
      </c>
      <c r="O1496" s="92">
        <v>2.2002000000000002</v>
      </c>
      <c r="Q1496" s="92">
        <v>2.2216</v>
      </c>
      <c r="R1496" s="92">
        <v>4.5225</v>
      </c>
      <c r="AA1496" s="92">
        <v>0.54579999999999995</v>
      </c>
      <c r="AB1496" s="92">
        <v>1.5597000000000001</v>
      </c>
      <c r="AC1496" s="92">
        <v>4.0194999999999999</v>
      </c>
      <c r="AD1496" s="92">
        <v>8.1979000000000006</v>
      </c>
      <c r="AH1496" s="92">
        <v>1.0323</v>
      </c>
      <c r="AI1496" s="92">
        <v>2.1316000000000002</v>
      </c>
      <c r="AK1496" s="92">
        <v>1.0988</v>
      </c>
      <c r="AL1496" s="92">
        <v>2.266</v>
      </c>
      <c r="AN1496" s="92">
        <v>1.0215000000000001</v>
      </c>
      <c r="AO1496" s="92">
        <v>2.1114999999999999</v>
      </c>
      <c r="AP1496" s="92">
        <v>4.3249000000000004</v>
      </c>
      <c r="AQ1496" s="92">
        <v>2.1053000000000002</v>
      </c>
      <c r="AR1496" s="92">
        <v>4.3083</v>
      </c>
      <c r="AX1496" s="92">
        <v>4.0079000000000002</v>
      </c>
      <c r="AY1496" s="92">
        <v>4.3518999999999997</v>
      </c>
      <c r="BA1496" s="92">
        <v>10.0144</v>
      </c>
    </row>
    <row r="1497" spans="1:53">
      <c r="A1497" s="92">
        <v>1.0154000000000001</v>
      </c>
      <c r="B1497" s="92">
        <v>2.0895999999999999</v>
      </c>
      <c r="D1497" s="92">
        <v>9.0759000000000007</v>
      </c>
      <c r="H1497" s="92">
        <v>1.0928</v>
      </c>
      <c r="I1497" s="92">
        <v>2.2437</v>
      </c>
      <c r="K1497" s="92">
        <v>1.1974</v>
      </c>
      <c r="L1497" s="92">
        <v>2.4542000000000002</v>
      </c>
      <c r="M1497" s="92">
        <v>5.3906000000000001</v>
      </c>
      <c r="N1497" s="92">
        <v>1.0727</v>
      </c>
      <c r="O1497" s="92">
        <v>2.2050000000000001</v>
      </c>
      <c r="Q1497" s="92">
        <v>2.2263000000000002</v>
      </c>
      <c r="R1497" s="92">
        <v>4.532</v>
      </c>
      <c r="AA1497" s="92">
        <v>0.54769999999999996</v>
      </c>
      <c r="AB1497" s="92">
        <v>1.5638000000000001</v>
      </c>
      <c r="AC1497" s="92">
        <v>4.0275999999999996</v>
      </c>
      <c r="AD1497" s="92">
        <v>8.2141000000000002</v>
      </c>
      <c r="AH1497" s="92">
        <v>1.0345</v>
      </c>
      <c r="AI1497" s="92">
        <v>2.1362999999999999</v>
      </c>
      <c r="AK1497" s="92">
        <v>1.1012999999999999</v>
      </c>
      <c r="AL1497" s="92">
        <v>2.2711000000000001</v>
      </c>
      <c r="AN1497" s="92">
        <v>1.0238</v>
      </c>
      <c r="AO1497" s="92">
        <v>2.1162000000000001</v>
      </c>
      <c r="AP1497" s="92">
        <v>4.3341000000000003</v>
      </c>
      <c r="AQ1497" s="92">
        <v>2.1097000000000001</v>
      </c>
      <c r="AR1497" s="92">
        <v>4.3173000000000004</v>
      </c>
      <c r="AX1497" s="92">
        <v>4.0168999999999997</v>
      </c>
      <c r="AY1497" s="92">
        <v>4.3621999999999996</v>
      </c>
      <c r="BA1497" s="92">
        <v>10.0373</v>
      </c>
    </row>
    <row r="1498" spans="1:53">
      <c r="A1498" s="92">
        <v>1.0178</v>
      </c>
      <c r="B1498" s="92">
        <v>2.0943999999999998</v>
      </c>
      <c r="D1498" s="92">
        <v>9.0953999999999997</v>
      </c>
      <c r="H1498" s="92">
        <v>1.0953999999999999</v>
      </c>
      <c r="I1498" s="92">
        <v>2.2490999999999999</v>
      </c>
      <c r="K1498" s="92">
        <v>1.2004999999999999</v>
      </c>
      <c r="L1498" s="92">
        <v>2.4605000000000001</v>
      </c>
      <c r="M1498" s="92">
        <v>5.4029999999999996</v>
      </c>
      <c r="N1498" s="92">
        <v>1.0752999999999999</v>
      </c>
      <c r="O1498" s="92">
        <v>2.2103000000000002</v>
      </c>
      <c r="Q1498" s="92">
        <v>2.2313999999999998</v>
      </c>
      <c r="R1498" s="92">
        <v>4.5423</v>
      </c>
      <c r="AA1498" s="92">
        <v>0.54979999999999996</v>
      </c>
      <c r="AB1498" s="92">
        <v>1.5682</v>
      </c>
      <c r="AC1498" s="92">
        <v>4.0364000000000004</v>
      </c>
      <c r="AD1498" s="92">
        <v>8.2317999999999998</v>
      </c>
      <c r="AH1498" s="92">
        <v>1.0368999999999999</v>
      </c>
      <c r="AI1498" s="92">
        <v>2.1414</v>
      </c>
      <c r="AK1498" s="92">
        <v>1.1040000000000001</v>
      </c>
      <c r="AL1498" s="92">
        <v>2.2766999999999999</v>
      </c>
      <c r="AN1498" s="92">
        <v>1.0263</v>
      </c>
      <c r="AO1498" s="92">
        <v>2.1213000000000002</v>
      </c>
      <c r="AP1498" s="92">
        <v>4.3441999999999998</v>
      </c>
      <c r="AQ1498" s="92">
        <v>2.1145</v>
      </c>
      <c r="AR1498" s="92">
        <v>4.3270999999999997</v>
      </c>
      <c r="AX1498" s="92">
        <v>4.0267999999999997</v>
      </c>
      <c r="AY1498" s="92">
        <v>4.3734000000000002</v>
      </c>
      <c r="BA1498" s="92">
        <v>10.0624</v>
      </c>
    </row>
    <row r="1499" spans="1:53">
      <c r="A1499" s="92">
        <v>1.0204</v>
      </c>
      <c r="B1499" s="92">
        <v>2.0998000000000001</v>
      </c>
      <c r="D1499" s="92">
        <v>9.1172000000000004</v>
      </c>
      <c r="H1499" s="92">
        <v>1.0983000000000001</v>
      </c>
      <c r="I1499" s="92">
        <v>2.2551000000000001</v>
      </c>
      <c r="K1499" s="92">
        <v>1.204</v>
      </c>
      <c r="L1499" s="92">
        <v>2.4676</v>
      </c>
      <c r="M1499" s="92">
        <v>5.4168000000000003</v>
      </c>
      <c r="N1499" s="92">
        <v>1.0782</v>
      </c>
      <c r="O1499" s="92">
        <v>2.2161</v>
      </c>
      <c r="Q1499" s="92">
        <v>2.2370999999999999</v>
      </c>
      <c r="R1499" s="92">
        <v>4.5537999999999998</v>
      </c>
      <c r="AA1499" s="92">
        <v>0.55220000000000002</v>
      </c>
      <c r="AB1499" s="92">
        <v>1.5730999999999999</v>
      </c>
      <c r="AC1499" s="92">
        <v>4.0462999999999996</v>
      </c>
      <c r="AD1499" s="92">
        <v>8.2516999999999996</v>
      </c>
      <c r="AH1499" s="92">
        <v>1.0397000000000001</v>
      </c>
      <c r="AI1499" s="92">
        <v>2.1472000000000002</v>
      </c>
      <c r="AK1499" s="92">
        <v>1.1071</v>
      </c>
      <c r="AL1499" s="92">
        <v>2.2829999999999999</v>
      </c>
      <c r="AN1499" s="92">
        <v>1.0290999999999999</v>
      </c>
      <c r="AO1499" s="92">
        <v>2.1271</v>
      </c>
      <c r="AP1499" s="92">
        <v>4.3555000000000001</v>
      </c>
      <c r="AQ1499" s="92">
        <v>2.1198999999999999</v>
      </c>
      <c r="AR1499" s="92">
        <v>4.3380999999999998</v>
      </c>
      <c r="AX1499" s="92">
        <v>4.0377999999999998</v>
      </c>
      <c r="AY1499" s="92">
        <v>4.3860000000000001</v>
      </c>
      <c r="BA1499" s="92">
        <v>10.0905</v>
      </c>
    </row>
    <row r="1500" spans="1:53">
      <c r="A1500" s="92">
        <v>1.0235000000000001</v>
      </c>
      <c r="B1500" s="92">
        <v>2.1059999999999999</v>
      </c>
      <c r="D1500" s="92">
        <v>9.1424000000000003</v>
      </c>
      <c r="H1500" s="92">
        <v>1.1016999999999999</v>
      </c>
      <c r="I1500" s="92">
        <v>2.2621000000000002</v>
      </c>
      <c r="K1500" s="92">
        <v>1.208</v>
      </c>
      <c r="L1500" s="92">
        <v>2.4756999999999998</v>
      </c>
      <c r="M1500" s="92">
        <v>5.4328000000000003</v>
      </c>
      <c r="N1500" s="92">
        <v>1.0815999999999999</v>
      </c>
      <c r="O1500" s="92">
        <v>2.2229000000000001</v>
      </c>
      <c r="Q1500" s="92">
        <v>2.2437999999999998</v>
      </c>
      <c r="R1500" s="92">
        <v>4.5671999999999997</v>
      </c>
      <c r="AA1500" s="92">
        <v>0.55500000000000005</v>
      </c>
      <c r="AB1500" s="92">
        <v>1.5788</v>
      </c>
      <c r="AC1500" s="92">
        <v>4.0576999999999996</v>
      </c>
      <c r="AD1500" s="92">
        <v>8.2746999999999993</v>
      </c>
      <c r="AH1500" s="92">
        <v>1.0427999999999999</v>
      </c>
      <c r="AI1500" s="92">
        <v>2.1537999999999999</v>
      </c>
      <c r="AK1500" s="92">
        <v>1.1107</v>
      </c>
      <c r="AL1500" s="92">
        <v>2.2902999999999998</v>
      </c>
      <c r="AN1500" s="92">
        <v>1.0324</v>
      </c>
      <c r="AO1500" s="92">
        <v>2.1337000000000002</v>
      </c>
      <c r="AP1500" s="92">
        <v>4.3685999999999998</v>
      </c>
      <c r="AQ1500" s="92">
        <v>2.1261000000000001</v>
      </c>
      <c r="AR1500" s="92">
        <v>4.3507999999999996</v>
      </c>
      <c r="AX1500" s="92">
        <v>4.0505000000000004</v>
      </c>
      <c r="AY1500" s="92">
        <v>4.4005999999999998</v>
      </c>
      <c r="BA1500" s="92">
        <v>10.1229</v>
      </c>
    </row>
    <row r="1501" spans="1:53">
      <c r="A1501" s="92">
        <v>1.0271999999999999</v>
      </c>
      <c r="B1501" s="92">
        <v>2.1137000000000001</v>
      </c>
      <c r="D1501" s="92">
        <v>9.1734000000000009</v>
      </c>
      <c r="H1501" s="92">
        <v>1.1057999999999999</v>
      </c>
      <c r="I1501" s="92">
        <v>2.2706</v>
      </c>
      <c r="K1501" s="92">
        <v>1.2130000000000001</v>
      </c>
      <c r="L1501" s="92">
        <v>2.4857</v>
      </c>
      <c r="M1501" s="92">
        <v>5.4524999999999997</v>
      </c>
      <c r="N1501" s="92">
        <v>1.0858000000000001</v>
      </c>
      <c r="O1501" s="92">
        <v>2.2313000000000001</v>
      </c>
      <c r="Q1501" s="92">
        <v>2.2519999999999998</v>
      </c>
      <c r="R1501" s="92">
        <v>4.5835999999999997</v>
      </c>
      <c r="AA1501" s="92">
        <v>0.55840000000000001</v>
      </c>
      <c r="AB1501" s="92">
        <v>1.5859000000000001</v>
      </c>
      <c r="AC1501" s="92">
        <v>4.0717999999999996</v>
      </c>
      <c r="AD1501" s="92">
        <v>8.3028999999999993</v>
      </c>
      <c r="AH1501" s="92">
        <v>1.0467</v>
      </c>
      <c r="AI1501" s="92">
        <v>2.1619999999999999</v>
      </c>
      <c r="AK1501" s="92">
        <v>1.115</v>
      </c>
      <c r="AL1501" s="92">
        <v>2.2993000000000001</v>
      </c>
      <c r="AN1501" s="92">
        <v>1.0363</v>
      </c>
      <c r="AO1501" s="92">
        <v>2.1419000000000001</v>
      </c>
      <c r="AP1501" s="92">
        <v>4.3846999999999996</v>
      </c>
      <c r="AQ1501" s="92">
        <v>2.1337999999999999</v>
      </c>
      <c r="AR1501" s="92">
        <v>4.3663999999999996</v>
      </c>
      <c r="AX1501" s="92">
        <v>4.0662000000000003</v>
      </c>
      <c r="AY1501" s="92">
        <v>4.4184999999999999</v>
      </c>
      <c r="BA1501" s="92">
        <v>10.1629</v>
      </c>
    </row>
    <row r="1502" spans="1:53">
      <c r="A1502" s="92">
        <v>59.599899999999998</v>
      </c>
      <c r="B1502" s="92">
        <v>59.599899999999998</v>
      </c>
      <c r="D1502" s="92">
        <v>59.599899999999998</v>
      </c>
      <c r="H1502" s="92">
        <v>59.599899999999998</v>
      </c>
      <c r="I1502" s="92">
        <v>59.599899999999998</v>
      </c>
      <c r="K1502" s="92">
        <v>59.599899999999998</v>
      </c>
      <c r="L1502" s="92">
        <v>59.599899999999998</v>
      </c>
      <c r="M1502" s="92">
        <v>59.599899999999998</v>
      </c>
      <c r="N1502" s="92">
        <v>59.599899999999998</v>
      </c>
      <c r="O1502" s="92">
        <v>59.599899999999998</v>
      </c>
      <c r="Q1502" s="92">
        <v>59.599899999999998</v>
      </c>
      <c r="R1502" s="92">
        <v>59.599899999999998</v>
      </c>
      <c r="AA1502" s="92">
        <v>59.599899999999998</v>
      </c>
      <c r="AB1502" s="92">
        <v>59.599899999999998</v>
      </c>
      <c r="AC1502" s="92">
        <v>59.599899999999998</v>
      </c>
      <c r="AD1502" s="92">
        <v>59.599899999999998</v>
      </c>
      <c r="AH1502" s="92">
        <v>59.599899999999998</v>
      </c>
      <c r="AI1502" s="92">
        <v>59.599899999999998</v>
      </c>
      <c r="AK1502" s="92">
        <v>59.599899999999998</v>
      </c>
      <c r="AL1502" s="92">
        <v>59.599899999999998</v>
      </c>
      <c r="AN1502" s="92">
        <v>59.599899999999998</v>
      </c>
      <c r="AO1502" s="92">
        <v>59.599899999999998</v>
      </c>
      <c r="AP1502" s="92">
        <v>59.599899999999998</v>
      </c>
      <c r="AQ1502" s="92">
        <v>59.599899999999998</v>
      </c>
      <c r="AR1502" s="92">
        <v>59.599899999999998</v>
      </c>
      <c r="AX1502" s="92">
        <v>59.599899999999998</v>
      </c>
      <c r="AY1502" s="92">
        <v>59.599899999999998</v>
      </c>
      <c r="BA1502" s="92">
        <v>59.599899999999998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0"/>
  <dimension ref="A1:AE76"/>
  <sheetViews>
    <sheetView topLeftCell="A2" zoomScale="90" zoomScaleNormal="90" workbookViewId="0">
      <selection activeCell="J48" sqref="J48"/>
    </sheetView>
  </sheetViews>
  <sheetFormatPr baseColWidth="10" defaultRowHeight="12.75"/>
  <cols>
    <col min="1" max="1" width="3.83203125" bestFit="1" customWidth="1"/>
    <col min="2" max="2" width="27.6640625" bestFit="1" customWidth="1"/>
    <col min="3" max="3" width="4" customWidth="1"/>
    <col min="4" max="4" width="11" style="1" bestFit="1" customWidth="1"/>
    <col min="5" max="5" width="2.5" customWidth="1"/>
    <col min="6" max="6" width="10" customWidth="1"/>
    <col min="7" max="7" width="12.1640625" bestFit="1" customWidth="1"/>
    <col min="8" max="8" width="2.1640625" customWidth="1"/>
    <col min="9" max="9" width="5.83203125" customWidth="1"/>
    <col min="10" max="10" width="6.33203125" bestFit="1" customWidth="1"/>
    <col min="11" max="13" width="6.1640625" bestFit="1" customWidth="1"/>
    <col min="14" max="15" width="6" bestFit="1" customWidth="1"/>
    <col min="16" max="20" width="6.1640625" bestFit="1" customWidth="1"/>
    <col min="21" max="21" width="6.33203125" bestFit="1" customWidth="1"/>
    <col min="22" max="23" width="6.5" bestFit="1" customWidth="1"/>
    <col min="24" max="24" width="7" customWidth="1"/>
    <col min="26" max="26" width="8.1640625" style="100" customWidth="1"/>
  </cols>
  <sheetData>
    <row r="1" spans="1:24">
      <c r="F1" t="s">
        <v>143</v>
      </c>
      <c r="I1" t="s">
        <v>144</v>
      </c>
    </row>
    <row r="2" spans="1:24">
      <c r="D2" s="1" t="s">
        <v>145</v>
      </c>
      <c r="F2" t="s">
        <v>146</v>
      </c>
      <c r="G2" t="s">
        <v>147</v>
      </c>
      <c r="H2">
        <v>0</v>
      </c>
      <c r="I2">
        <v>1</v>
      </c>
      <c r="J2">
        <v>2</v>
      </c>
      <c r="K2">
        <v>3</v>
      </c>
      <c r="L2">
        <v>4</v>
      </c>
      <c r="M2">
        <v>5</v>
      </c>
      <c r="N2">
        <v>6</v>
      </c>
      <c r="O2">
        <v>7</v>
      </c>
      <c r="P2">
        <v>8</v>
      </c>
      <c r="Q2">
        <v>9</v>
      </c>
      <c r="R2">
        <v>10</v>
      </c>
      <c r="S2">
        <v>11</v>
      </c>
      <c r="T2">
        <v>12</v>
      </c>
      <c r="U2">
        <v>13</v>
      </c>
      <c r="V2">
        <v>14</v>
      </c>
      <c r="W2">
        <v>15</v>
      </c>
      <c r="X2">
        <v>16</v>
      </c>
    </row>
    <row r="3" spans="1:24" ht="13.5" thickBot="1"/>
    <row r="4" spans="1:24" ht="13.5" thickTop="1">
      <c r="A4" s="101">
        <v>1</v>
      </c>
      <c r="B4" s="102" t="s">
        <v>148</v>
      </c>
      <c r="D4" s="1" t="str">
        <f>TEXT(A4,"00")</f>
        <v>01</v>
      </c>
      <c r="F4">
        <v>231</v>
      </c>
      <c r="G4">
        <v>10</v>
      </c>
      <c r="H4">
        <v>0</v>
      </c>
      <c r="I4" s="100">
        <v>1</v>
      </c>
      <c r="J4" s="100">
        <v>1.0069999999999999</v>
      </c>
      <c r="K4" s="100">
        <v>1.018</v>
      </c>
      <c r="L4" s="100">
        <v>1.0349999999999999</v>
      </c>
      <c r="M4" s="100">
        <v>1.06</v>
      </c>
      <c r="N4" s="100">
        <v>1.0920000000000001</v>
      </c>
      <c r="O4" s="100">
        <v>1.1359999999999999</v>
      </c>
      <c r="P4" s="100">
        <v>1.194</v>
      </c>
      <c r="Q4" s="100">
        <v>1.268</v>
      </c>
      <c r="R4" s="100">
        <v>1.3640000000000001</v>
      </c>
      <c r="S4" s="100">
        <v>1.4870000000000001</v>
      </c>
      <c r="T4" s="100">
        <v>1.647</v>
      </c>
      <c r="U4" s="100">
        <v>1.8560000000000001</v>
      </c>
      <c r="V4" s="100">
        <v>2.1320000000000001</v>
      </c>
      <c r="W4" s="100">
        <v>2.5019999999999998</v>
      </c>
      <c r="X4" s="100">
        <v>3.0059999999999998</v>
      </c>
    </row>
    <row r="5" spans="1:24">
      <c r="A5" s="103">
        <v>2</v>
      </c>
      <c r="B5" s="104" t="s">
        <v>149</v>
      </c>
      <c r="D5" s="1" t="str">
        <f t="shared" ref="D5:D59" si="0">TEXT(A5,"00")</f>
        <v>02</v>
      </c>
      <c r="F5">
        <v>217</v>
      </c>
      <c r="G5">
        <v>10</v>
      </c>
      <c r="H5">
        <v>0</v>
      </c>
      <c r="I5" s="100">
        <v>1</v>
      </c>
      <c r="J5" s="100">
        <v>1.01</v>
      </c>
      <c r="K5" s="100">
        <v>1.0249999999999999</v>
      </c>
      <c r="L5" s="100">
        <v>1.0469999999999999</v>
      </c>
      <c r="M5" s="100">
        <v>1.0780000000000001</v>
      </c>
      <c r="N5" s="100">
        <v>1.1160000000000001</v>
      </c>
      <c r="O5" s="100">
        <v>1.1679999999999999</v>
      </c>
      <c r="P5" s="100">
        <v>1.236</v>
      </c>
      <c r="Q5" s="100">
        <v>1.323</v>
      </c>
      <c r="R5" s="100">
        <v>1.4339999999999999</v>
      </c>
      <c r="S5" s="100">
        <v>1.5780000000000001</v>
      </c>
      <c r="T5" s="100">
        <v>1.7649999999999999</v>
      </c>
      <c r="U5" s="100">
        <v>2.0110000000000001</v>
      </c>
      <c r="V5" s="100">
        <v>2.3370000000000002</v>
      </c>
      <c r="W5" s="100">
        <v>2.7770000000000001</v>
      </c>
      <c r="X5" s="100">
        <v>3.3849999999999998</v>
      </c>
    </row>
    <row r="6" spans="1:24">
      <c r="A6" s="103">
        <v>3</v>
      </c>
      <c r="B6" s="104" t="s">
        <v>150</v>
      </c>
      <c r="D6" s="1" t="str">
        <f t="shared" si="0"/>
        <v>03</v>
      </c>
      <c r="F6">
        <v>226</v>
      </c>
      <c r="G6">
        <v>16</v>
      </c>
      <c r="H6">
        <v>0</v>
      </c>
      <c r="I6" s="100">
        <v>1</v>
      </c>
      <c r="J6" s="100">
        <v>1.01</v>
      </c>
      <c r="K6" s="100">
        <v>1.0269999999999999</v>
      </c>
      <c r="L6" s="100">
        <v>1.05</v>
      </c>
      <c r="M6" s="100">
        <v>1.0820000000000001</v>
      </c>
      <c r="N6" s="100">
        <v>1.123</v>
      </c>
      <c r="O6" s="100">
        <v>1.1779999999999999</v>
      </c>
      <c r="P6" s="100">
        <v>1.25</v>
      </c>
      <c r="Q6" s="100">
        <v>1.343</v>
      </c>
      <c r="R6" s="100">
        <v>1.4630000000000001</v>
      </c>
      <c r="S6" s="100">
        <v>1.619</v>
      </c>
      <c r="T6" s="100">
        <v>1.823</v>
      </c>
      <c r="U6" s="100">
        <v>2.093</v>
      </c>
      <c r="V6" s="100">
        <v>2.4550000000000001</v>
      </c>
      <c r="W6" s="100">
        <v>2.95</v>
      </c>
      <c r="X6" s="100">
        <v>3.6429999999999998</v>
      </c>
    </row>
    <row r="7" spans="1:24">
      <c r="A7" s="103">
        <v>4</v>
      </c>
      <c r="B7" s="104" t="s">
        <v>151</v>
      </c>
      <c r="D7" s="1" t="str">
        <f t="shared" si="0"/>
        <v>04</v>
      </c>
      <c r="F7">
        <v>233</v>
      </c>
      <c r="G7">
        <v>21</v>
      </c>
      <c r="H7">
        <v>0</v>
      </c>
      <c r="I7" s="100">
        <v>1</v>
      </c>
      <c r="J7" s="100">
        <v>1.01</v>
      </c>
      <c r="K7" s="100">
        <v>1.026</v>
      </c>
      <c r="L7" s="100">
        <v>1.0489999999999999</v>
      </c>
      <c r="M7" s="100">
        <v>1.081</v>
      </c>
      <c r="N7" s="100">
        <v>1.1220000000000001</v>
      </c>
      <c r="O7" s="100">
        <v>1.179</v>
      </c>
      <c r="P7" s="100">
        <v>1.252</v>
      </c>
      <c r="Q7" s="100">
        <v>1.3480000000000001</v>
      </c>
      <c r="R7" s="100">
        <v>1.4730000000000001</v>
      </c>
      <c r="S7" s="100">
        <v>1.637</v>
      </c>
      <c r="T7" s="100">
        <v>1.8520000000000001</v>
      </c>
      <c r="U7" s="100">
        <v>2.14</v>
      </c>
      <c r="V7" s="100">
        <v>2.5310000000000001</v>
      </c>
      <c r="W7" s="100">
        <v>3.0720000000000001</v>
      </c>
      <c r="X7" s="100">
        <v>3.839</v>
      </c>
    </row>
    <row r="8" spans="1:24">
      <c r="A8" s="103">
        <v>5</v>
      </c>
      <c r="B8" s="104" t="s">
        <v>152</v>
      </c>
      <c r="D8" s="1" t="str">
        <f t="shared" si="0"/>
        <v>05</v>
      </c>
      <c r="F8">
        <v>219</v>
      </c>
      <c r="G8">
        <v>14</v>
      </c>
      <c r="H8">
        <v>0</v>
      </c>
      <c r="I8" s="100">
        <v>1</v>
      </c>
      <c r="J8" s="100">
        <v>1.0129999999999999</v>
      </c>
      <c r="K8" s="100">
        <v>1.032</v>
      </c>
      <c r="L8" s="100">
        <v>1.0589999999999999</v>
      </c>
      <c r="M8" s="100">
        <v>1.0940000000000001</v>
      </c>
      <c r="N8" s="100">
        <v>1.137</v>
      </c>
      <c r="O8" s="100">
        <v>1.1950000000000001</v>
      </c>
      <c r="P8" s="100">
        <v>1.268</v>
      </c>
      <c r="Q8" s="100">
        <v>1.3620000000000001</v>
      </c>
      <c r="R8" s="100">
        <v>1.4810000000000001</v>
      </c>
      <c r="S8" s="100">
        <v>1.633</v>
      </c>
      <c r="T8" s="100">
        <v>1.83</v>
      </c>
      <c r="U8" s="100">
        <v>2.0859999999999999</v>
      </c>
      <c r="V8" s="100">
        <v>2.4239999999999999</v>
      </c>
      <c r="W8" s="100">
        <v>2.8759999999999999</v>
      </c>
      <c r="X8" s="100">
        <v>3.4940000000000002</v>
      </c>
    </row>
    <row r="9" spans="1:24">
      <c r="A9" s="103">
        <v>6</v>
      </c>
      <c r="B9" s="104" t="s">
        <v>153</v>
      </c>
      <c r="D9" s="1" t="str">
        <f t="shared" si="0"/>
        <v>06</v>
      </c>
      <c r="F9">
        <v>247</v>
      </c>
      <c r="G9">
        <v>27</v>
      </c>
      <c r="H9">
        <v>0</v>
      </c>
      <c r="I9" s="100">
        <v>1</v>
      </c>
      <c r="J9" s="100">
        <v>1.0149999999999999</v>
      </c>
      <c r="K9" s="100">
        <v>1.0349999999999999</v>
      </c>
      <c r="L9" s="100">
        <v>1.0640000000000001</v>
      </c>
      <c r="M9" s="100">
        <v>1.101</v>
      </c>
      <c r="N9" s="100">
        <v>1.147</v>
      </c>
      <c r="O9" s="100">
        <v>1.208</v>
      </c>
      <c r="P9" s="100">
        <v>1.286</v>
      </c>
      <c r="Q9" s="100">
        <v>1.385</v>
      </c>
      <c r="R9" s="100">
        <v>1.512</v>
      </c>
      <c r="S9" s="100">
        <v>1.6739999999999999</v>
      </c>
      <c r="T9" s="100">
        <v>1.8839999999999999</v>
      </c>
      <c r="U9" s="100">
        <v>2.1579999999999999</v>
      </c>
      <c r="V9" s="100">
        <v>2.5209999999999999</v>
      </c>
      <c r="W9" s="100">
        <v>3.01</v>
      </c>
      <c r="X9" s="100">
        <v>3.6819999999999999</v>
      </c>
    </row>
    <row r="10" spans="1:24">
      <c r="A10" s="103">
        <v>7</v>
      </c>
      <c r="B10" s="104" t="s">
        <v>154</v>
      </c>
      <c r="D10" s="1" t="str">
        <f t="shared" si="0"/>
        <v>07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>
      <c r="A11" s="103">
        <v>11</v>
      </c>
      <c r="B11" s="104" t="s">
        <v>155</v>
      </c>
      <c r="D11" s="1" t="str">
        <f t="shared" si="0"/>
        <v>11</v>
      </c>
      <c r="F11">
        <v>268</v>
      </c>
      <c r="G11">
        <v>29</v>
      </c>
      <c r="H11">
        <v>0</v>
      </c>
      <c r="I11" s="100">
        <v>1</v>
      </c>
      <c r="J11" s="100">
        <v>1.012</v>
      </c>
      <c r="K11" s="100">
        <v>1.0289999999999999</v>
      </c>
      <c r="L11" s="100">
        <v>1.0529999999999999</v>
      </c>
      <c r="M11" s="100">
        <v>1.085</v>
      </c>
      <c r="N11" s="100">
        <v>1.1240000000000001</v>
      </c>
      <c r="O11" s="100">
        <v>1.1759999999999999</v>
      </c>
      <c r="P11" s="100">
        <v>1.2430000000000001</v>
      </c>
      <c r="Q11" s="100">
        <v>1.3280000000000001</v>
      </c>
      <c r="R11" s="100">
        <v>1.4359999999999999</v>
      </c>
      <c r="S11" s="100">
        <v>1.573</v>
      </c>
      <c r="T11" s="100">
        <v>1.7490000000000001</v>
      </c>
      <c r="U11" s="100">
        <v>1.976</v>
      </c>
      <c r="V11" s="100">
        <v>2.2730000000000001</v>
      </c>
      <c r="W11" s="100">
        <v>2.6669999999999998</v>
      </c>
      <c r="X11" s="100">
        <v>3.1970000000000001</v>
      </c>
    </row>
    <row r="12" spans="1:24">
      <c r="A12" s="103">
        <v>12</v>
      </c>
      <c r="B12" s="104" t="s">
        <v>115</v>
      </c>
      <c r="D12" s="1" t="str">
        <f t="shared" si="0"/>
        <v>12</v>
      </c>
      <c r="F12">
        <v>240</v>
      </c>
      <c r="G12">
        <v>24</v>
      </c>
      <c r="H12">
        <v>0</v>
      </c>
      <c r="I12" s="100">
        <v>1</v>
      </c>
      <c r="J12" s="100">
        <v>1.014</v>
      </c>
      <c r="K12" s="100">
        <v>1.034</v>
      </c>
      <c r="L12" s="100">
        <v>1.0609999999999999</v>
      </c>
      <c r="M12" s="100">
        <v>1.0960000000000001</v>
      </c>
      <c r="N12" s="100">
        <v>1.141</v>
      </c>
      <c r="O12" s="100">
        <v>1.1990000000000001</v>
      </c>
      <c r="P12" s="100">
        <v>1.274</v>
      </c>
      <c r="Q12" s="100">
        <v>1.369</v>
      </c>
      <c r="R12" s="100">
        <v>1.49</v>
      </c>
      <c r="S12" s="100">
        <v>1.645</v>
      </c>
      <c r="T12" s="100">
        <v>1.845</v>
      </c>
      <c r="U12" s="100">
        <v>2.105</v>
      </c>
      <c r="V12" s="100">
        <v>2.448</v>
      </c>
      <c r="W12" s="100">
        <v>2.9079999999999999</v>
      </c>
      <c r="X12" s="100">
        <v>3.5369999999999999</v>
      </c>
    </row>
    <row r="13" spans="1:24">
      <c r="A13" s="103">
        <v>13</v>
      </c>
      <c r="B13" s="104" t="s">
        <v>116</v>
      </c>
      <c r="D13" s="1" t="str">
        <f t="shared" si="0"/>
        <v>13</v>
      </c>
      <c r="F13">
        <v>286</v>
      </c>
      <c r="G13">
        <v>46</v>
      </c>
      <c r="H13">
        <v>0</v>
      </c>
      <c r="I13" s="100">
        <v>1</v>
      </c>
      <c r="J13" s="100">
        <v>1.014</v>
      </c>
      <c r="K13" s="100">
        <v>1.0349999999999999</v>
      </c>
      <c r="L13" s="100">
        <v>1.0620000000000001</v>
      </c>
      <c r="M13" s="100">
        <v>1.099</v>
      </c>
      <c r="N13" s="100">
        <v>1.145</v>
      </c>
      <c r="O13" s="100">
        <v>1.206</v>
      </c>
      <c r="P13" s="100">
        <v>1.2829999999999999</v>
      </c>
      <c r="Q13" s="100">
        <v>1.3819999999999999</v>
      </c>
      <c r="R13" s="100">
        <v>1.508</v>
      </c>
      <c r="S13" s="100">
        <v>1.671</v>
      </c>
      <c r="T13" s="100">
        <v>1.881</v>
      </c>
      <c r="U13" s="100">
        <v>2.1549999999999998</v>
      </c>
      <c r="V13" s="100">
        <v>2.52</v>
      </c>
      <c r="W13" s="100">
        <v>3.012</v>
      </c>
      <c r="X13" s="100">
        <v>3.69</v>
      </c>
    </row>
    <row r="14" spans="1:24">
      <c r="A14" s="103">
        <v>21</v>
      </c>
      <c r="B14" s="104" t="s">
        <v>117</v>
      </c>
      <c r="D14" s="1" t="str">
        <f t="shared" si="0"/>
        <v>21</v>
      </c>
      <c r="F14">
        <v>231</v>
      </c>
      <c r="G14">
        <v>13</v>
      </c>
      <c r="H14">
        <v>0</v>
      </c>
      <c r="I14" s="100">
        <v>1</v>
      </c>
      <c r="J14" s="100">
        <v>1.012</v>
      </c>
      <c r="K14" s="100">
        <v>1.0289999999999999</v>
      </c>
      <c r="L14" s="100">
        <v>1.052</v>
      </c>
      <c r="M14" s="100">
        <v>1.0840000000000001</v>
      </c>
      <c r="N14" s="100">
        <v>1.123</v>
      </c>
      <c r="O14" s="100">
        <v>1.175</v>
      </c>
      <c r="P14" s="100">
        <v>1.2410000000000001</v>
      </c>
      <c r="Q14" s="100">
        <v>1.3240000000000001</v>
      </c>
      <c r="R14" s="100">
        <v>1.431</v>
      </c>
      <c r="S14" s="100">
        <v>1.5660000000000001</v>
      </c>
      <c r="T14" s="100">
        <v>1.7390000000000001</v>
      </c>
      <c r="U14" s="100">
        <v>1.962</v>
      </c>
      <c r="V14" s="100">
        <v>2.254</v>
      </c>
      <c r="W14" s="100">
        <v>2.64</v>
      </c>
      <c r="X14" s="100">
        <v>3.1589999999999998</v>
      </c>
    </row>
    <row r="15" spans="1:24">
      <c r="A15" s="103">
        <v>22</v>
      </c>
      <c r="B15" s="104" t="s">
        <v>118</v>
      </c>
      <c r="D15" s="1" t="str">
        <f t="shared" si="0"/>
        <v>22</v>
      </c>
      <c r="F15">
        <v>222</v>
      </c>
      <c r="G15">
        <v>12</v>
      </c>
      <c r="H15">
        <v>0</v>
      </c>
      <c r="I15" s="100">
        <v>1</v>
      </c>
      <c r="J15" s="100">
        <v>1.012</v>
      </c>
      <c r="K15" s="100">
        <v>1.0289999999999999</v>
      </c>
      <c r="L15" s="100">
        <v>1.054</v>
      </c>
      <c r="M15" s="100">
        <v>1.0860000000000001</v>
      </c>
      <c r="N15" s="100">
        <v>1.1259999999999999</v>
      </c>
      <c r="O15" s="100">
        <v>1.18</v>
      </c>
      <c r="P15" s="100">
        <v>1.248</v>
      </c>
      <c r="Q15" s="100">
        <v>1.3360000000000001</v>
      </c>
      <c r="R15" s="100">
        <v>1.446</v>
      </c>
      <c r="S15" s="100">
        <v>1.587</v>
      </c>
      <c r="T15" s="100">
        <v>1.7689999999999999</v>
      </c>
      <c r="U15" s="100">
        <v>2.004</v>
      </c>
      <c r="V15" s="100">
        <v>2.3119999999999998</v>
      </c>
      <c r="W15" s="100">
        <v>2.7229999999999999</v>
      </c>
      <c r="X15" s="100">
        <v>3.2789999999999999</v>
      </c>
    </row>
    <row r="16" spans="1:24">
      <c r="A16" s="103">
        <v>23</v>
      </c>
      <c r="B16" s="104" t="s">
        <v>119</v>
      </c>
      <c r="D16" s="1" t="str">
        <f t="shared" si="0"/>
        <v>23</v>
      </c>
      <c r="F16">
        <v>187</v>
      </c>
      <c r="G16">
        <v>-1</v>
      </c>
      <c r="H16">
        <v>0</v>
      </c>
      <c r="I16" s="100">
        <v>1</v>
      </c>
      <c r="J16" s="100">
        <v>1.012</v>
      </c>
      <c r="K16" s="100">
        <v>1.03</v>
      </c>
      <c r="L16" s="100">
        <v>1.054</v>
      </c>
      <c r="M16" s="100">
        <v>1.087</v>
      </c>
      <c r="N16" s="100">
        <v>1.1279999999999999</v>
      </c>
      <c r="O16" s="100">
        <v>1.1830000000000001</v>
      </c>
      <c r="P16" s="100">
        <v>1.254</v>
      </c>
      <c r="Q16" s="100">
        <v>1.3440000000000001</v>
      </c>
      <c r="R16" s="100">
        <v>1.4590000000000001</v>
      </c>
      <c r="S16" s="100">
        <v>1.6060000000000001</v>
      </c>
      <c r="T16" s="100">
        <v>1.7969999999999999</v>
      </c>
      <c r="U16" s="100">
        <v>2.0449999999999999</v>
      </c>
      <c r="V16" s="100">
        <v>2.3730000000000002</v>
      </c>
      <c r="W16" s="100">
        <v>2.8119999999999998</v>
      </c>
      <c r="X16" s="100">
        <v>3.4140000000000001</v>
      </c>
    </row>
    <row r="17" spans="1:24">
      <c r="A17" s="103">
        <v>31</v>
      </c>
      <c r="B17" s="104" t="s">
        <v>120</v>
      </c>
      <c r="D17" s="1" t="str">
        <f t="shared" si="0"/>
        <v>31</v>
      </c>
      <c r="F17">
        <v>168</v>
      </c>
      <c r="G17">
        <v>1</v>
      </c>
      <c r="H17">
        <v>0</v>
      </c>
      <c r="I17" s="100">
        <v>1</v>
      </c>
      <c r="J17" s="100">
        <v>1.012</v>
      </c>
      <c r="K17" s="100">
        <v>1.0309999999999999</v>
      </c>
      <c r="L17" s="100">
        <v>1.0569999999999999</v>
      </c>
      <c r="M17" s="100">
        <v>1.093</v>
      </c>
      <c r="N17" s="100">
        <v>1.139</v>
      </c>
      <c r="O17" s="100">
        <v>1.2010000000000001</v>
      </c>
      <c r="P17" s="100">
        <v>1.282</v>
      </c>
      <c r="Q17" s="100">
        <v>1.387</v>
      </c>
      <c r="R17" s="100">
        <v>1.524</v>
      </c>
      <c r="S17" s="100">
        <v>1.702</v>
      </c>
      <c r="T17" s="100">
        <v>1.9379999999999999</v>
      </c>
      <c r="U17" s="100">
        <v>2.254</v>
      </c>
      <c r="V17" s="100">
        <v>2.6840000000000002</v>
      </c>
      <c r="W17" s="100">
        <v>3.282</v>
      </c>
      <c r="X17" s="100">
        <v>4.1349999999999998</v>
      </c>
    </row>
    <row r="18" spans="1:24">
      <c r="A18" s="103">
        <v>32</v>
      </c>
      <c r="B18" s="104" t="s">
        <v>121</v>
      </c>
      <c r="D18" s="1" t="str">
        <f t="shared" si="0"/>
        <v>32</v>
      </c>
      <c r="F18">
        <v>182</v>
      </c>
      <c r="G18">
        <v>7</v>
      </c>
      <c r="H18">
        <v>0</v>
      </c>
      <c r="I18" s="100">
        <v>1</v>
      </c>
      <c r="J18" s="100">
        <v>1.014</v>
      </c>
      <c r="K18" s="100">
        <v>1.036</v>
      </c>
      <c r="L18" s="100">
        <v>1.0680000000000001</v>
      </c>
      <c r="M18" s="100">
        <v>1.111</v>
      </c>
      <c r="N18" s="100">
        <v>1.167</v>
      </c>
      <c r="O18" s="100">
        <v>1.2430000000000001</v>
      </c>
      <c r="P18" s="100">
        <v>1.343</v>
      </c>
      <c r="Q18" s="100">
        <v>1.476</v>
      </c>
      <c r="R18" s="100">
        <v>1.6519999999999999</v>
      </c>
      <c r="S18" s="100">
        <v>1.889</v>
      </c>
      <c r="T18" s="100">
        <v>2.2109999999999999</v>
      </c>
      <c r="U18" s="100">
        <v>2.6579999999999999</v>
      </c>
      <c r="V18" s="100">
        <v>3.294</v>
      </c>
      <c r="W18" s="100">
        <v>4.2240000000000002</v>
      </c>
      <c r="X18" s="100">
        <v>5.6360000000000001</v>
      </c>
    </row>
    <row r="19" spans="1:24">
      <c r="A19" s="103">
        <v>33</v>
      </c>
      <c r="B19" s="104" t="s">
        <v>122</v>
      </c>
      <c r="D19" s="1" t="str">
        <f t="shared" si="0"/>
        <v>33</v>
      </c>
      <c r="F19">
        <v>227</v>
      </c>
      <c r="G19">
        <v>30</v>
      </c>
      <c r="H19">
        <v>0</v>
      </c>
      <c r="I19" s="100">
        <v>1</v>
      </c>
      <c r="J19" s="100">
        <v>1.0169999999999999</v>
      </c>
      <c r="K19" s="100">
        <v>1.042</v>
      </c>
      <c r="L19" s="100">
        <v>1.077</v>
      </c>
      <c r="M19" s="100">
        <v>1.125</v>
      </c>
      <c r="N19" s="100">
        <v>1.1850000000000001</v>
      </c>
      <c r="O19" s="100">
        <v>1.2689999999999999</v>
      </c>
      <c r="P19" s="100">
        <v>1.3779999999999999</v>
      </c>
      <c r="Q19" s="100">
        <v>1.5229999999999999</v>
      </c>
      <c r="R19" s="100">
        <v>1.716</v>
      </c>
      <c r="S19" s="100">
        <v>1.976</v>
      </c>
      <c r="T19" s="100">
        <v>2.3319999999999999</v>
      </c>
      <c r="U19" s="100">
        <v>2.83</v>
      </c>
      <c r="V19" s="100">
        <v>3.544</v>
      </c>
      <c r="W19" s="100">
        <v>4.5999999999999996</v>
      </c>
      <c r="X19" s="100">
        <v>6.2210000000000001</v>
      </c>
    </row>
    <row r="20" spans="1:24">
      <c r="A20" s="103">
        <v>40</v>
      </c>
      <c r="B20" s="104" t="s">
        <v>123</v>
      </c>
      <c r="D20" s="1" t="str">
        <f t="shared" si="0"/>
        <v>40</v>
      </c>
      <c r="F20">
        <v>175</v>
      </c>
      <c r="G20">
        <v>-3</v>
      </c>
      <c r="H20">
        <v>0</v>
      </c>
      <c r="I20" s="100">
        <v>1</v>
      </c>
      <c r="J20" s="100">
        <v>1.012</v>
      </c>
      <c r="K20" s="100">
        <v>1.03</v>
      </c>
      <c r="L20" s="100">
        <v>1.0549999999999999</v>
      </c>
      <c r="M20" s="100">
        <v>1.089</v>
      </c>
      <c r="N20" s="100">
        <v>1.1319999999999999</v>
      </c>
      <c r="O20" s="100">
        <v>1.1910000000000001</v>
      </c>
      <c r="P20" s="100">
        <v>1.266</v>
      </c>
      <c r="Q20" s="100">
        <v>1.3620000000000001</v>
      </c>
      <c r="R20" s="100">
        <v>1.4870000000000001</v>
      </c>
      <c r="S20" s="100">
        <v>1.649</v>
      </c>
      <c r="T20" s="100">
        <v>1.86</v>
      </c>
      <c r="U20" s="100">
        <v>2.1379999999999999</v>
      </c>
      <c r="V20" s="100">
        <v>2.512</v>
      </c>
      <c r="W20" s="100">
        <v>3.0230000000000001</v>
      </c>
      <c r="X20" s="100">
        <v>3.7360000000000002</v>
      </c>
    </row>
    <row r="21" spans="1:24">
      <c r="A21" s="103">
        <v>41</v>
      </c>
      <c r="B21" s="104" t="s">
        <v>124</v>
      </c>
      <c r="D21" s="1" t="str">
        <f t="shared" si="0"/>
        <v>41</v>
      </c>
      <c r="F21">
        <v>185</v>
      </c>
      <c r="G21">
        <v>3</v>
      </c>
      <c r="H21">
        <v>0</v>
      </c>
      <c r="I21" s="100">
        <v>1</v>
      </c>
      <c r="J21" s="100">
        <v>1.0129999999999999</v>
      </c>
      <c r="K21" s="100">
        <v>1.032</v>
      </c>
      <c r="L21" s="100">
        <v>1.0589999999999999</v>
      </c>
      <c r="M21" s="100">
        <v>1.095</v>
      </c>
      <c r="N21" s="100">
        <v>1.1419999999999999</v>
      </c>
      <c r="O21" s="100">
        <v>1.204</v>
      </c>
      <c r="P21" s="100">
        <v>1.2849999999999999</v>
      </c>
      <c r="Q21" s="100">
        <v>1.391</v>
      </c>
      <c r="R21" s="100">
        <v>1.528</v>
      </c>
      <c r="S21" s="100">
        <v>1.706</v>
      </c>
      <c r="T21" s="100">
        <v>1.9410000000000001</v>
      </c>
      <c r="U21" s="100">
        <v>2.2559999999999998</v>
      </c>
      <c r="V21" s="100">
        <v>2.6840000000000002</v>
      </c>
      <c r="W21" s="100">
        <v>3.2770000000000001</v>
      </c>
      <c r="X21" s="100">
        <v>4.1219999999999999</v>
      </c>
    </row>
    <row r="22" spans="1:24">
      <c r="A22" s="103">
        <v>42</v>
      </c>
      <c r="B22" s="104" t="s">
        <v>125</v>
      </c>
      <c r="D22" s="1" t="str">
        <f t="shared" si="0"/>
        <v>42</v>
      </c>
      <c r="F22">
        <v>184</v>
      </c>
      <c r="G22">
        <v>4</v>
      </c>
      <c r="H22">
        <v>0</v>
      </c>
      <c r="I22" s="100">
        <v>1</v>
      </c>
      <c r="J22" s="100">
        <v>1.0109999999999999</v>
      </c>
      <c r="K22" s="100">
        <v>1.03</v>
      </c>
      <c r="L22" s="100">
        <v>1.056</v>
      </c>
      <c r="M22" s="100">
        <v>1.093</v>
      </c>
      <c r="N22" s="100">
        <v>1.1399999999999999</v>
      </c>
      <c r="O22" s="100">
        <v>1.2050000000000001</v>
      </c>
      <c r="P22" s="100">
        <v>1.29</v>
      </c>
      <c r="Q22" s="100">
        <v>1.4019999999999999</v>
      </c>
      <c r="R22" s="100">
        <v>1.55</v>
      </c>
      <c r="S22" s="100">
        <v>1.7450000000000001</v>
      </c>
      <c r="T22" s="100">
        <v>2.0070000000000001</v>
      </c>
      <c r="U22" s="100">
        <v>2.3639999999999999</v>
      </c>
      <c r="V22" s="100">
        <v>2.859</v>
      </c>
      <c r="W22" s="100">
        <v>3.5649999999999999</v>
      </c>
      <c r="X22" s="100">
        <v>4.5999999999999996</v>
      </c>
    </row>
    <row r="23" spans="1:24">
      <c r="A23" s="103">
        <v>43</v>
      </c>
      <c r="B23" s="104" t="s">
        <v>126</v>
      </c>
      <c r="D23" s="1" t="str">
        <f t="shared" si="0"/>
        <v>43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</row>
    <row r="24" spans="1:24">
      <c r="A24" s="103">
        <v>44</v>
      </c>
      <c r="B24" s="104" t="s">
        <v>127</v>
      </c>
      <c r="D24" s="1" t="str">
        <f t="shared" si="0"/>
        <v>44</v>
      </c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spans="1:24">
      <c r="A25" s="103">
        <v>45</v>
      </c>
      <c r="B25" s="104" t="s">
        <v>128</v>
      </c>
      <c r="D25" s="1" t="str">
        <f t="shared" si="0"/>
        <v>45</v>
      </c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</row>
    <row r="26" spans="1:24">
      <c r="A26" s="103">
        <v>46</v>
      </c>
      <c r="B26" s="104" t="s">
        <v>129</v>
      </c>
      <c r="D26" s="1" t="str">
        <f t="shared" si="0"/>
        <v>46</v>
      </c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>
      <c r="A27" s="103">
        <v>47</v>
      </c>
      <c r="B27" s="104" t="s">
        <v>130</v>
      </c>
      <c r="D27" s="1" t="str">
        <f t="shared" si="0"/>
        <v>47</v>
      </c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>
      <c r="A28" s="103">
        <v>48</v>
      </c>
      <c r="B28" s="104" t="s">
        <v>131</v>
      </c>
      <c r="D28" s="1" t="str">
        <f t="shared" si="0"/>
        <v>48</v>
      </c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>
      <c r="A29" s="105">
        <v>49</v>
      </c>
      <c r="B29" s="106" t="s">
        <v>132</v>
      </c>
      <c r="D29" s="1" t="str">
        <f t="shared" si="0"/>
        <v>49</v>
      </c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>
      <c r="A30" s="103"/>
      <c r="B30" s="104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>
      <c r="A31" s="103"/>
      <c r="B31" s="104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>
      <c r="A32" s="103"/>
      <c r="B32" s="104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>
      <c r="A33" s="103"/>
      <c r="B33" s="104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>
      <c r="A34" s="107">
        <v>51</v>
      </c>
      <c r="B34" s="108" t="s">
        <v>133</v>
      </c>
      <c r="D34" s="1" t="str">
        <f t="shared" si="0"/>
        <v>51</v>
      </c>
      <c r="F34">
        <v>228</v>
      </c>
      <c r="G34">
        <v>2</v>
      </c>
      <c r="I34" s="100">
        <v>1</v>
      </c>
      <c r="J34" s="100">
        <v>1.006</v>
      </c>
      <c r="K34" s="100">
        <v>1.0149999999999999</v>
      </c>
      <c r="L34" s="100">
        <v>1.0289999999999999</v>
      </c>
      <c r="M34" s="100">
        <v>1.048</v>
      </c>
      <c r="N34" s="100">
        <v>1.077</v>
      </c>
      <c r="O34" s="100">
        <v>1.113</v>
      </c>
      <c r="P34" s="100">
        <v>1.159</v>
      </c>
      <c r="Q34" s="100">
        <v>1.218</v>
      </c>
      <c r="R34" s="100">
        <v>1.292</v>
      </c>
      <c r="S34" s="100">
        <v>1.3859999999999999</v>
      </c>
      <c r="T34" s="100">
        <v>1.5049999999999999</v>
      </c>
      <c r="U34" s="100">
        <v>1.6559999999999999</v>
      </c>
      <c r="V34" s="100">
        <v>1.849</v>
      </c>
      <c r="W34" s="100">
        <v>2.0979999999999999</v>
      </c>
      <c r="X34" s="100">
        <v>2.423</v>
      </c>
    </row>
    <row r="35" spans="1:24">
      <c r="A35" s="107">
        <v>52</v>
      </c>
      <c r="B35" s="108" t="s">
        <v>134</v>
      </c>
      <c r="D35" s="1" t="str">
        <f t="shared" si="0"/>
        <v>52</v>
      </c>
      <c r="F35">
        <v>210</v>
      </c>
      <c r="G35">
        <v>0</v>
      </c>
      <c r="I35" s="100">
        <v>1</v>
      </c>
      <c r="J35" s="100">
        <v>1.006</v>
      </c>
      <c r="K35" s="100">
        <v>1.0169999999999999</v>
      </c>
      <c r="L35" s="100">
        <v>1.032</v>
      </c>
      <c r="M35" s="100">
        <v>1.0529999999999999</v>
      </c>
      <c r="N35" s="100">
        <v>1.0860000000000001</v>
      </c>
      <c r="O35" s="100">
        <v>1.1259999999999999</v>
      </c>
      <c r="P35" s="100">
        <v>1.1779999999999999</v>
      </c>
      <c r="Q35" s="100">
        <v>1.2450000000000001</v>
      </c>
      <c r="R35" s="100">
        <v>1.33</v>
      </c>
      <c r="S35" s="100">
        <v>1.4379999999999999</v>
      </c>
      <c r="T35" s="100">
        <v>1.577</v>
      </c>
      <c r="U35" s="100">
        <v>1.7549999999999999</v>
      </c>
      <c r="V35" s="100">
        <v>1.9870000000000001</v>
      </c>
      <c r="W35" s="100">
        <v>2.2909999999999999</v>
      </c>
      <c r="X35" s="100">
        <v>2.6970000000000001</v>
      </c>
    </row>
    <row r="36" spans="1:24">
      <c r="A36" s="107">
        <v>53</v>
      </c>
      <c r="B36" s="108" t="s">
        <v>135</v>
      </c>
      <c r="D36" s="1" t="str">
        <f t="shared" si="0"/>
        <v>53</v>
      </c>
      <c r="F36">
        <v>203</v>
      </c>
      <c r="G36">
        <v>1</v>
      </c>
      <c r="I36" s="100">
        <v>1</v>
      </c>
      <c r="J36" s="100">
        <v>1.0069999999999999</v>
      </c>
      <c r="K36" s="100">
        <v>1.018</v>
      </c>
      <c r="L36" s="100">
        <v>1.034</v>
      </c>
      <c r="M36" s="100">
        <v>1.0569999999999999</v>
      </c>
      <c r="N36" s="100">
        <v>1.0940000000000001</v>
      </c>
      <c r="O36" s="100">
        <v>1.139</v>
      </c>
      <c r="P36" s="100">
        <v>1.198</v>
      </c>
      <c r="Q36" s="100">
        <v>1.2729999999999999</v>
      </c>
      <c r="R36" s="100">
        <v>1.371</v>
      </c>
      <c r="S36" s="100">
        <v>1.498</v>
      </c>
      <c r="T36" s="100">
        <v>1.6619999999999999</v>
      </c>
      <c r="U36" s="100">
        <v>1.877</v>
      </c>
      <c r="V36" s="100">
        <v>2.161</v>
      </c>
      <c r="W36" s="100">
        <v>2.5430000000000001</v>
      </c>
      <c r="X36" s="100">
        <v>3.0659999999999998</v>
      </c>
    </row>
    <row r="37" spans="1:24">
      <c r="A37" s="107">
        <v>54</v>
      </c>
      <c r="B37" s="108" t="s">
        <v>136</v>
      </c>
      <c r="D37" s="1" t="str">
        <f t="shared" si="0"/>
        <v>54</v>
      </c>
      <c r="F37">
        <v>201</v>
      </c>
      <c r="G37">
        <v>1</v>
      </c>
      <c r="I37" s="100">
        <v>1</v>
      </c>
      <c r="J37" s="100">
        <v>1.006</v>
      </c>
      <c r="K37" s="100">
        <v>1.016</v>
      </c>
      <c r="L37" s="100">
        <v>1.032</v>
      </c>
      <c r="M37" s="100">
        <v>1.054</v>
      </c>
      <c r="N37" s="100">
        <v>1.089</v>
      </c>
      <c r="O37" s="100">
        <v>1.133</v>
      </c>
      <c r="P37" s="100">
        <v>1.1910000000000001</v>
      </c>
      <c r="Q37" s="100">
        <v>1.2649999999999999</v>
      </c>
      <c r="R37" s="100">
        <v>1.3620000000000001</v>
      </c>
      <c r="S37" s="100">
        <v>1.488</v>
      </c>
      <c r="T37" s="100">
        <v>1.6519999999999999</v>
      </c>
      <c r="U37" s="100">
        <v>1.8660000000000001</v>
      </c>
      <c r="V37" s="100">
        <v>2.1509999999999998</v>
      </c>
      <c r="W37" s="100">
        <v>2.536</v>
      </c>
      <c r="X37" s="100">
        <v>3.0649999999999999</v>
      </c>
    </row>
    <row r="38" spans="1:24">
      <c r="A38" s="107">
        <v>55</v>
      </c>
      <c r="B38" s="108" t="s">
        <v>137</v>
      </c>
      <c r="D38" s="1" t="str">
        <f t="shared" si="0"/>
        <v>55</v>
      </c>
      <c r="F38">
        <v>189</v>
      </c>
      <c r="G38">
        <v>-4</v>
      </c>
      <c r="I38" s="100">
        <v>1</v>
      </c>
      <c r="J38" s="100">
        <v>1.0049999999999999</v>
      </c>
      <c r="K38" s="100">
        <v>1.014</v>
      </c>
      <c r="L38" s="100">
        <v>1.0289999999999999</v>
      </c>
      <c r="M38" s="100">
        <v>1.05</v>
      </c>
      <c r="N38" s="100">
        <v>1.085</v>
      </c>
      <c r="O38" s="100">
        <v>1.1279999999999999</v>
      </c>
      <c r="P38" s="100">
        <v>1.1859999999999999</v>
      </c>
      <c r="Q38" s="100">
        <v>1.262</v>
      </c>
      <c r="R38" s="100">
        <v>1.3620000000000001</v>
      </c>
      <c r="S38" s="100">
        <v>1.492</v>
      </c>
      <c r="T38" s="100">
        <v>1.663</v>
      </c>
      <c r="U38" s="100">
        <v>1.89</v>
      </c>
      <c r="V38" s="100">
        <v>2.1949999999999998</v>
      </c>
      <c r="W38" s="100">
        <v>2.6120000000000001</v>
      </c>
      <c r="X38" s="100">
        <v>3.1930000000000001</v>
      </c>
    </row>
    <row r="39" spans="1:24">
      <c r="A39" s="107">
        <v>56</v>
      </c>
      <c r="B39" s="108" t="s">
        <v>138</v>
      </c>
      <c r="D39" s="1" t="str">
        <f t="shared" si="0"/>
        <v>56</v>
      </c>
      <c r="F39">
        <v>177</v>
      </c>
      <c r="G39">
        <v>-9</v>
      </c>
      <c r="I39" s="100">
        <v>1</v>
      </c>
      <c r="J39" s="100">
        <v>1.0029999999999999</v>
      </c>
      <c r="K39" s="100">
        <v>1.01</v>
      </c>
      <c r="L39" s="100">
        <v>1.0229999999999999</v>
      </c>
      <c r="M39" s="100">
        <v>1.0429999999999999</v>
      </c>
      <c r="N39" s="100">
        <v>1.0760000000000001</v>
      </c>
      <c r="O39" s="100">
        <v>1.119</v>
      </c>
      <c r="P39" s="100">
        <v>1.177</v>
      </c>
      <c r="Q39" s="100">
        <v>1.254</v>
      </c>
      <c r="R39" s="100">
        <v>1.355</v>
      </c>
      <c r="S39" s="100">
        <v>1.49</v>
      </c>
      <c r="T39" s="100">
        <v>1.669</v>
      </c>
      <c r="U39" s="100">
        <v>1.91</v>
      </c>
      <c r="V39" s="100">
        <v>2.238</v>
      </c>
      <c r="W39" s="100">
        <v>2.6949999999999998</v>
      </c>
      <c r="X39" s="100">
        <v>3.3450000000000002</v>
      </c>
    </row>
    <row r="40" spans="1:24">
      <c r="A40" s="107">
        <v>57</v>
      </c>
      <c r="B40" s="108" t="s">
        <v>139</v>
      </c>
      <c r="D40" s="1" t="str">
        <f t="shared" si="0"/>
        <v>57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1:24">
      <c r="A41" s="107">
        <v>61</v>
      </c>
      <c r="B41" s="108" t="s">
        <v>140</v>
      </c>
      <c r="D41" s="1" t="str">
        <f t="shared" si="0"/>
        <v>61</v>
      </c>
      <c r="F41">
        <v>378</v>
      </c>
      <c r="G41">
        <v>69</v>
      </c>
      <c r="I41" s="100">
        <v>1</v>
      </c>
      <c r="J41" s="100">
        <v>1.0109999999999999</v>
      </c>
      <c r="K41" s="100">
        <v>1.0269999999999999</v>
      </c>
      <c r="L41" s="100">
        <v>1.048</v>
      </c>
      <c r="M41" s="100">
        <v>1.0760000000000001</v>
      </c>
      <c r="N41" s="100">
        <v>1.117</v>
      </c>
      <c r="O41" s="100">
        <v>1.165</v>
      </c>
      <c r="P41" s="100">
        <v>1.2250000000000001</v>
      </c>
      <c r="Q41" s="100">
        <v>1.3009999999999999</v>
      </c>
      <c r="R41" s="100">
        <v>1.397</v>
      </c>
      <c r="S41" s="100">
        <v>1.5169999999999999</v>
      </c>
      <c r="T41" s="100">
        <v>1.6679999999999999</v>
      </c>
      <c r="U41" s="100">
        <v>1.859</v>
      </c>
      <c r="V41" s="100">
        <v>2.105</v>
      </c>
      <c r="W41" s="100">
        <v>2.423</v>
      </c>
      <c r="X41" s="100">
        <v>2.8420000000000001</v>
      </c>
    </row>
    <row r="42" spans="1:24">
      <c r="A42" s="107">
        <v>62</v>
      </c>
      <c r="B42" s="108" t="s">
        <v>141</v>
      </c>
      <c r="D42" s="1" t="str">
        <f t="shared" si="0"/>
        <v>62</v>
      </c>
      <c r="F42">
        <v>332</v>
      </c>
      <c r="G42">
        <v>56</v>
      </c>
      <c r="I42" s="100">
        <v>1</v>
      </c>
      <c r="J42" s="100">
        <v>1.0129999999999999</v>
      </c>
      <c r="K42" s="100">
        <v>1.03</v>
      </c>
      <c r="L42" s="100">
        <v>1.054</v>
      </c>
      <c r="M42" s="100">
        <v>1.0840000000000001</v>
      </c>
      <c r="N42" s="100">
        <v>1.129</v>
      </c>
      <c r="O42" s="100">
        <v>1.1819999999999999</v>
      </c>
      <c r="P42" s="100">
        <v>1.2490000000000001</v>
      </c>
      <c r="Q42" s="100">
        <v>1.3340000000000001</v>
      </c>
      <c r="R42" s="100">
        <v>1.4390000000000001</v>
      </c>
      <c r="S42" s="100">
        <v>1.573</v>
      </c>
      <c r="T42" s="100">
        <v>1.7430000000000001</v>
      </c>
      <c r="U42" s="100">
        <v>1.9590000000000001</v>
      </c>
      <c r="V42" s="100">
        <v>2.2400000000000002</v>
      </c>
      <c r="W42" s="100">
        <v>2.6070000000000002</v>
      </c>
      <c r="X42" s="100">
        <v>3.0950000000000002</v>
      </c>
    </row>
    <row r="43" spans="1:24">
      <c r="A43" s="107">
        <v>63</v>
      </c>
      <c r="B43" s="108" t="s">
        <v>142</v>
      </c>
      <c r="D43" s="1" t="str">
        <f t="shared" si="0"/>
        <v>63</v>
      </c>
      <c r="F43">
        <v>285</v>
      </c>
      <c r="G43">
        <v>38</v>
      </c>
      <c r="I43" s="100">
        <v>1</v>
      </c>
      <c r="J43" s="100">
        <v>1.012</v>
      </c>
      <c r="K43" s="100">
        <v>1.0289999999999999</v>
      </c>
      <c r="L43" s="100">
        <v>1.052</v>
      </c>
      <c r="M43" s="100">
        <v>1.0820000000000001</v>
      </c>
      <c r="N43" s="100">
        <v>1.1279999999999999</v>
      </c>
      <c r="O43" s="100">
        <v>1.181</v>
      </c>
      <c r="P43" s="100">
        <v>1.2490000000000001</v>
      </c>
      <c r="Q43" s="100">
        <v>1.3360000000000001</v>
      </c>
      <c r="R43" s="100">
        <v>1.4450000000000001</v>
      </c>
      <c r="S43" s="100">
        <v>1.583</v>
      </c>
      <c r="T43" s="100">
        <v>1.7609999999999999</v>
      </c>
      <c r="U43" s="100">
        <v>1.9890000000000001</v>
      </c>
      <c r="V43" s="100">
        <v>2.2869999999999999</v>
      </c>
      <c r="W43" s="100">
        <v>2.681</v>
      </c>
      <c r="X43" s="100">
        <v>3.2109999999999999</v>
      </c>
    </row>
    <row r="44" spans="1:24">
      <c r="A44" s="107">
        <v>71</v>
      </c>
      <c r="B44" s="108" t="s">
        <v>174</v>
      </c>
      <c r="D44" s="1" t="str">
        <f t="shared" si="0"/>
        <v>71</v>
      </c>
      <c r="F44">
        <v>267</v>
      </c>
      <c r="G44">
        <v>20</v>
      </c>
      <c r="I44" s="100">
        <v>1</v>
      </c>
      <c r="J44" s="100">
        <v>1.006</v>
      </c>
      <c r="K44" s="100">
        <v>1.0169999999999999</v>
      </c>
      <c r="L44" s="100">
        <v>1.032</v>
      </c>
      <c r="M44" s="100">
        <v>1.054</v>
      </c>
      <c r="N44" s="100">
        <v>1.0880000000000001</v>
      </c>
      <c r="O44" s="100">
        <v>1.1299999999999999</v>
      </c>
      <c r="P44" s="100">
        <v>1.1850000000000001</v>
      </c>
      <c r="Q44" s="100">
        <v>1.2549999999999999</v>
      </c>
      <c r="R44" s="100">
        <v>1.345</v>
      </c>
      <c r="S44" s="100">
        <v>1.4610000000000001</v>
      </c>
      <c r="T44" s="100">
        <v>1.61</v>
      </c>
      <c r="U44" s="100">
        <v>1.804</v>
      </c>
      <c r="V44" s="100">
        <v>2.0569999999999999</v>
      </c>
      <c r="W44" s="100">
        <v>2.3940000000000001</v>
      </c>
      <c r="X44" s="100">
        <v>2.8479999999999999</v>
      </c>
    </row>
    <row r="45" spans="1:24">
      <c r="A45" s="107">
        <v>72</v>
      </c>
      <c r="B45" s="108" t="s">
        <v>175</v>
      </c>
      <c r="D45" s="1" t="str">
        <f t="shared" si="0"/>
        <v>72</v>
      </c>
      <c r="F45">
        <v>277</v>
      </c>
      <c r="G45">
        <v>29</v>
      </c>
      <c r="I45" s="100">
        <v>1</v>
      </c>
      <c r="J45" s="100">
        <v>1.006</v>
      </c>
      <c r="K45" s="100">
        <v>1.018</v>
      </c>
      <c r="L45" s="100">
        <v>1.034</v>
      </c>
      <c r="M45" s="100">
        <v>1.0569999999999999</v>
      </c>
      <c r="N45" s="100">
        <v>1.095</v>
      </c>
      <c r="O45" s="100">
        <v>1.141</v>
      </c>
      <c r="P45" s="100">
        <v>1.2010000000000001</v>
      </c>
      <c r="Q45" s="100">
        <v>1.2789999999999999</v>
      </c>
      <c r="R45" s="100">
        <v>1.381</v>
      </c>
      <c r="S45" s="100">
        <v>1.5129999999999999</v>
      </c>
      <c r="T45" s="100">
        <v>1.6859999999999999</v>
      </c>
      <c r="U45" s="100">
        <v>1.9119999999999999</v>
      </c>
      <c r="V45" s="100">
        <v>2.2149999999999999</v>
      </c>
      <c r="W45" s="100">
        <v>2.625</v>
      </c>
      <c r="X45" s="100">
        <v>3.1920000000000002</v>
      </c>
    </row>
    <row r="46" spans="1:24">
      <c r="A46" s="107">
        <v>73</v>
      </c>
      <c r="B46" s="108" t="s">
        <v>176</v>
      </c>
      <c r="D46" s="1" t="str">
        <f t="shared" si="0"/>
        <v>73</v>
      </c>
      <c r="F46">
        <v>234</v>
      </c>
      <c r="G46">
        <v>14</v>
      </c>
      <c r="I46" s="100">
        <v>1</v>
      </c>
      <c r="J46" s="100">
        <v>1.0089999999999999</v>
      </c>
      <c r="K46" s="100">
        <v>1.022</v>
      </c>
      <c r="L46" s="100">
        <v>1.0409999999999999</v>
      </c>
      <c r="M46" s="100">
        <v>1.0669999999999999</v>
      </c>
      <c r="N46" s="100">
        <v>1.107</v>
      </c>
      <c r="O46" s="100">
        <v>1.157</v>
      </c>
      <c r="P46" s="100">
        <v>1.22</v>
      </c>
      <c r="Q46" s="100">
        <v>1.302</v>
      </c>
      <c r="R46" s="100">
        <v>1.4079999999999999</v>
      </c>
      <c r="S46" s="100">
        <v>1.544</v>
      </c>
      <c r="T46" s="100">
        <v>1.72</v>
      </c>
      <c r="U46" s="100">
        <v>1.9510000000000001</v>
      </c>
      <c r="V46" s="100">
        <v>2.2559999999999998</v>
      </c>
      <c r="W46" s="100">
        <v>2.6669999999999998</v>
      </c>
      <c r="X46" s="100">
        <v>3.2309999999999999</v>
      </c>
    </row>
    <row r="47" spans="1:24">
      <c r="A47" s="107">
        <v>81</v>
      </c>
      <c r="B47" s="108" t="s">
        <v>177</v>
      </c>
      <c r="D47" s="1" t="str">
        <f t="shared" si="0"/>
        <v>81</v>
      </c>
      <c r="F47">
        <v>169</v>
      </c>
      <c r="G47">
        <v>-12</v>
      </c>
      <c r="I47" s="100">
        <v>1</v>
      </c>
      <c r="J47" s="100">
        <v>1.002</v>
      </c>
      <c r="K47" s="100">
        <v>1.008</v>
      </c>
      <c r="L47" s="100">
        <v>1.02</v>
      </c>
      <c r="M47" s="100">
        <v>1.04</v>
      </c>
      <c r="N47" s="100">
        <v>1.0740000000000001</v>
      </c>
      <c r="O47" s="100">
        <v>1.1200000000000001</v>
      </c>
      <c r="P47" s="100">
        <v>1.1819999999999999</v>
      </c>
      <c r="Q47" s="100">
        <v>1.2669999999999999</v>
      </c>
      <c r="R47" s="100">
        <v>1.381</v>
      </c>
      <c r="S47" s="100">
        <v>1.534</v>
      </c>
      <c r="T47" s="100">
        <v>1.7430000000000001</v>
      </c>
      <c r="U47" s="100">
        <v>2.0299999999999998</v>
      </c>
      <c r="V47" s="100">
        <v>2.4340000000000002</v>
      </c>
      <c r="W47" s="100">
        <v>3.0139999999999998</v>
      </c>
      <c r="X47" s="100">
        <v>3.875</v>
      </c>
    </row>
    <row r="48" spans="1:24">
      <c r="A48" s="107">
        <v>82</v>
      </c>
      <c r="B48" s="108" t="s">
        <v>178</v>
      </c>
      <c r="D48" s="1" t="str">
        <f t="shared" si="0"/>
        <v>82</v>
      </c>
      <c r="F48">
        <v>165</v>
      </c>
      <c r="G48">
        <v>-5</v>
      </c>
      <c r="I48" s="100">
        <v>1</v>
      </c>
      <c r="J48" s="100">
        <v>1.002</v>
      </c>
      <c r="K48" s="100">
        <v>1.004</v>
      </c>
      <c r="L48" s="100">
        <v>1.016</v>
      </c>
      <c r="M48" s="100">
        <v>1.038</v>
      </c>
      <c r="N48" s="100">
        <v>1.0780000000000001</v>
      </c>
      <c r="O48" s="100">
        <v>1.1339999999999999</v>
      </c>
      <c r="P48" s="100">
        <v>1.214</v>
      </c>
      <c r="Q48" s="100">
        <v>1.3260000000000001</v>
      </c>
      <c r="R48" s="100">
        <v>1.4850000000000001</v>
      </c>
      <c r="S48" s="100">
        <v>1.7090000000000001</v>
      </c>
      <c r="T48" s="100">
        <v>2.032</v>
      </c>
      <c r="U48" s="100">
        <v>2.5099999999999998</v>
      </c>
      <c r="V48" s="100">
        <v>3.2410000000000001</v>
      </c>
      <c r="W48" s="100">
        <v>4.41</v>
      </c>
      <c r="X48" s="100">
        <v>6.3869999999999996</v>
      </c>
    </row>
    <row r="49" spans="1:24">
      <c r="A49" s="107">
        <v>83</v>
      </c>
      <c r="B49" s="108" t="s">
        <v>179</v>
      </c>
      <c r="D49" s="1" t="str">
        <f t="shared" si="0"/>
        <v>83</v>
      </c>
      <c r="F49">
        <v>195</v>
      </c>
      <c r="G49">
        <v>11</v>
      </c>
      <c r="I49" s="100">
        <v>1</v>
      </c>
      <c r="J49" s="100">
        <v>1.0089999999999999</v>
      </c>
      <c r="K49" s="100">
        <v>1.024</v>
      </c>
      <c r="L49" s="100">
        <v>1.0469999999999999</v>
      </c>
      <c r="M49" s="100">
        <v>1.08</v>
      </c>
      <c r="N49" s="100">
        <v>1.133</v>
      </c>
      <c r="O49" s="100">
        <v>1.202</v>
      </c>
      <c r="P49" s="100">
        <v>1.294</v>
      </c>
      <c r="Q49" s="100">
        <v>1.4179999999999999</v>
      </c>
      <c r="R49" s="100">
        <v>1.585</v>
      </c>
      <c r="S49" s="100">
        <v>1.8140000000000001</v>
      </c>
      <c r="T49" s="100">
        <v>2.1309999999999998</v>
      </c>
      <c r="U49" s="100">
        <v>2.5790000000000002</v>
      </c>
      <c r="V49" s="100">
        <v>3.23</v>
      </c>
      <c r="W49" s="100">
        <v>4.2089999999999996</v>
      </c>
      <c r="X49" s="100">
        <v>5.74</v>
      </c>
    </row>
    <row r="50" spans="1:24">
      <c r="A50" s="107">
        <v>90</v>
      </c>
      <c r="B50" s="108" t="s">
        <v>180</v>
      </c>
      <c r="D50" s="1" t="str">
        <f t="shared" si="0"/>
        <v>90</v>
      </c>
      <c r="F50">
        <v>234</v>
      </c>
      <c r="G50">
        <v>15</v>
      </c>
      <c r="I50" s="100">
        <v>1</v>
      </c>
      <c r="J50" s="100">
        <v>1.0109999999999999</v>
      </c>
      <c r="K50" s="100">
        <v>1.026</v>
      </c>
      <c r="L50" s="100">
        <v>1.0469999999999999</v>
      </c>
      <c r="M50" s="100">
        <v>1.0740000000000001</v>
      </c>
      <c r="N50" s="100">
        <v>1.1160000000000001</v>
      </c>
      <c r="O50" s="100">
        <v>1.1659999999999999</v>
      </c>
      <c r="P50" s="100">
        <v>1.2290000000000001</v>
      </c>
      <c r="Q50" s="100">
        <v>1.3089999999999999</v>
      </c>
      <c r="R50" s="100">
        <v>1.41</v>
      </c>
      <c r="S50" s="100">
        <v>1.5389999999999999</v>
      </c>
      <c r="T50" s="100">
        <v>1.7030000000000001</v>
      </c>
      <c r="U50" s="100">
        <v>1.913</v>
      </c>
      <c r="V50" s="100">
        <v>2.1869999999999998</v>
      </c>
      <c r="W50" s="100">
        <v>2.548</v>
      </c>
      <c r="X50" s="100">
        <v>3.03</v>
      </c>
    </row>
    <row r="51" spans="1:24">
      <c r="A51" s="107">
        <v>91</v>
      </c>
      <c r="B51" s="108" t="s">
        <v>181</v>
      </c>
      <c r="D51" s="1" t="str">
        <f t="shared" si="0"/>
        <v>91</v>
      </c>
      <c r="F51">
        <v>218</v>
      </c>
      <c r="G51">
        <v>12</v>
      </c>
      <c r="I51" s="100">
        <v>1</v>
      </c>
      <c r="J51" s="100">
        <v>1.008</v>
      </c>
      <c r="K51" s="100">
        <v>1.0209999999999999</v>
      </c>
      <c r="L51" s="100">
        <v>1.0409999999999999</v>
      </c>
      <c r="M51" s="100">
        <v>1.0680000000000001</v>
      </c>
      <c r="N51" s="100">
        <v>1.111</v>
      </c>
      <c r="O51" s="100">
        <v>1.1639999999999999</v>
      </c>
      <c r="P51" s="100">
        <v>1.234</v>
      </c>
      <c r="Q51" s="100">
        <v>1.3260000000000001</v>
      </c>
      <c r="R51" s="100">
        <v>1.4450000000000001</v>
      </c>
      <c r="S51" s="100">
        <v>1.601</v>
      </c>
      <c r="T51" s="100">
        <v>1.8069999999999999</v>
      </c>
      <c r="U51" s="100">
        <v>2.0819999999999999</v>
      </c>
      <c r="V51" s="100">
        <v>2.456</v>
      </c>
      <c r="W51" s="100">
        <v>2.9729999999999999</v>
      </c>
      <c r="X51" s="100">
        <v>3.7069999999999999</v>
      </c>
    </row>
    <row r="52" spans="1:24">
      <c r="A52" s="107">
        <v>92</v>
      </c>
      <c r="B52" s="108" t="s">
        <v>182</v>
      </c>
      <c r="D52" s="1" t="str">
        <f t="shared" si="0"/>
        <v>92</v>
      </c>
      <c r="F52">
        <v>257</v>
      </c>
      <c r="G52">
        <v>31</v>
      </c>
      <c r="I52" s="100">
        <v>1</v>
      </c>
      <c r="J52" s="100">
        <v>1.0089999999999999</v>
      </c>
      <c r="K52" s="100">
        <v>1.0229999999999999</v>
      </c>
      <c r="L52" s="100">
        <v>1.0429999999999999</v>
      </c>
      <c r="M52" s="100">
        <v>1.0720000000000001</v>
      </c>
      <c r="N52" s="100">
        <v>1.1160000000000001</v>
      </c>
      <c r="O52" s="100">
        <v>1.1719999999999999</v>
      </c>
      <c r="P52" s="100">
        <v>1.244</v>
      </c>
      <c r="Q52" s="100">
        <v>1.3380000000000001</v>
      </c>
      <c r="R52" s="100">
        <v>1.462</v>
      </c>
      <c r="S52" s="100">
        <v>1.6240000000000001</v>
      </c>
      <c r="T52" s="100">
        <v>1.837</v>
      </c>
      <c r="U52" s="100">
        <v>2.1240000000000001</v>
      </c>
      <c r="V52" s="100">
        <v>2.5129999999999999</v>
      </c>
      <c r="W52" s="100">
        <v>3.0550000000000002</v>
      </c>
      <c r="X52" s="100">
        <v>3.8250000000000002</v>
      </c>
    </row>
    <row r="53" spans="1:24">
      <c r="A53" s="107">
        <v>93</v>
      </c>
      <c r="B53" s="108" t="s">
        <v>183</v>
      </c>
      <c r="D53" s="1" t="str">
        <f t="shared" si="0"/>
        <v>93</v>
      </c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1:24">
      <c r="A54" s="107">
        <v>94</v>
      </c>
      <c r="B54" s="108" t="s">
        <v>184</v>
      </c>
      <c r="D54" s="1" t="str">
        <f t="shared" si="0"/>
        <v>94</v>
      </c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1:24">
      <c r="A55" s="107">
        <v>95</v>
      </c>
      <c r="B55" s="108" t="s">
        <v>185</v>
      </c>
      <c r="D55" s="1" t="str">
        <f t="shared" si="0"/>
        <v>95</v>
      </c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1:24">
      <c r="A56" s="107">
        <v>96</v>
      </c>
      <c r="B56" s="108" t="s">
        <v>187</v>
      </c>
      <c r="D56" s="1" t="str">
        <f t="shared" si="0"/>
        <v>96</v>
      </c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1:24">
      <c r="A57" s="107">
        <v>97</v>
      </c>
      <c r="B57" s="108" t="s">
        <v>188</v>
      </c>
      <c r="D57" s="1" t="str">
        <f t="shared" si="0"/>
        <v>97</v>
      </c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1:24">
      <c r="A58" s="107">
        <v>98</v>
      </c>
      <c r="B58" s="108" t="s">
        <v>189</v>
      </c>
      <c r="D58" s="1" t="str">
        <f t="shared" si="0"/>
        <v>98</v>
      </c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</row>
    <row r="59" spans="1:24" ht="13.5" thickBot="1">
      <c r="A59" s="109">
        <v>99</v>
      </c>
      <c r="B59" s="110" t="s">
        <v>190</v>
      </c>
      <c r="D59" s="1" t="str">
        <f t="shared" si="0"/>
        <v>99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1:24" ht="13.5" thickTop="1"/>
    <row r="70" spans="2:31">
      <c r="B70" t="s">
        <v>20</v>
      </c>
      <c r="D70"/>
      <c r="I70" s="76" t="s">
        <v>2</v>
      </c>
      <c r="J70" s="76" t="s">
        <v>3</v>
      </c>
      <c r="K70" s="76" t="s">
        <v>4</v>
      </c>
      <c r="L70" s="76" t="s">
        <v>5</v>
      </c>
      <c r="M70" s="76" t="s">
        <v>6</v>
      </c>
      <c r="N70" s="76" t="s">
        <v>7</v>
      </c>
      <c r="O70" s="76" t="s">
        <v>8</v>
      </c>
      <c r="P70" s="76" t="s">
        <v>9</v>
      </c>
      <c r="Q70" s="76" t="s">
        <v>10</v>
      </c>
      <c r="R70" s="76" t="s">
        <v>11</v>
      </c>
      <c r="S70" s="76" t="s">
        <v>12</v>
      </c>
      <c r="T70" s="76" t="s">
        <v>13</v>
      </c>
      <c r="U70" s="76" t="s">
        <v>14</v>
      </c>
      <c r="V70" s="77" t="s">
        <v>15</v>
      </c>
      <c r="W70" s="77" t="s">
        <v>16</v>
      </c>
      <c r="X70" s="77" t="s">
        <v>17</v>
      </c>
      <c r="Z70"/>
      <c r="AE70" s="100"/>
    </row>
    <row r="71" spans="2:31">
      <c r="D71"/>
      <c r="I71" s="76">
        <v>25</v>
      </c>
      <c r="J71" s="76">
        <v>30</v>
      </c>
      <c r="K71" s="76">
        <v>35</v>
      </c>
      <c r="L71" s="76">
        <v>40</v>
      </c>
      <c r="M71" s="76">
        <v>45</v>
      </c>
      <c r="N71" s="76">
        <v>50</v>
      </c>
      <c r="O71" s="76">
        <v>55</v>
      </c>
      <c r="P71" s="76">
        <v>60</v>
      </c>
      <c r="Q71" s="76">
        <v>65</v>
      </c>
      <c r="R71" s="76">
        <v>70</v>
      </c>
      <c r="S71" s="76">
        <v>75</v>
      </c>
      <c r="T71" s="76">
        <v>80</v>
      </c>
      <c r="U71" s="76">
        <v>85</v>
      </c>
      <c r="V71" s="77">
        <v>90</v>
      </c>
      <c r="W71" s="77">
        <v>95</v>
      </c>
      <c r="X71" s="76">
        <v>100</v>
      </c>
      <c r="Z71"/>
      <c r="AE71" s="100"/>
    </row>
    <row r="72" spans="2:31">
      <c r="B72" s="128" t="s">
        <v>18</v>
      </c>
      <c r="D72"/>
      <c r="I72" s="100">
        <v>1.147</v>
      </c>
      <c r="J72" s="100">
        <v>1.155</v>
      </c>
      <c r="K72" s="100">
        <v>1.1679999999999999</v>
      </c>
      <c r="L72" s="100">
        <v>1.1870000000000001</v>
      </c>
      <c r="M72" s="100">
        <v>1.216</v>
      </c>
      <c r="N72" s="100">
        <v>1.252</v>
      </c>
      <c r="O72" s="100">
        <v>1.3029999999999999</v>
      </c>
      <c r="P72" s="100">
        <v>1.369</v>
      </c>
      <c r="Q72" s="100">
        <v>1.454</v>
      </c>
      <c r="R72" s="100">
        <v>1.5640000000000001</v>
      </c>
      <c r="S72" s="100">
        <v>1.7050000000000001</v>
      </c>
      <c r="T72" s="100">
        <v>1.889</v>
      </c>
      <c r="U72" s="100">
        <v>2.129</v>
      </c>
      <c r="V72" s="100">
        <v>2.4449999999999998</v>
      </c>
      <c r="W72" s="100">
        <v>2.87</v>
      </c>
      <c r="X72" s="100">
        <v>3.448</v>
      </c>
      <c r="Z72"/>
      <c r="AE72" s="100"/>
    </row>
    <row r="73" spans="2:31">
      <c r="B73" s="128" t="s">
        <v>173</v>
      </c>
      <c r="D73"/>
      <c r="I73" s="100">
        <v>1.131</v>
      </c>
      <c r="J73" s="100">
        <v>1.1439999999999999</v>
      </c>
      <c r="K73" s="100">
        <v>1.163</v>
      </c>
      <c r="L73" s="100">
        <v>1.1910000000000001</v>
      </c>
      <c r="M73" s="100">
        <v>1.2270000000000001</v>
      </c>
      <c r="N73" s="100">
        <v>1.2709999999999999</v>
      </c>
      <c r="O73" s="100">
        <v>1.33</v>
      </c>
      <c r="P73" s="100">
        <v>1.405</v>
      </c>
      <c r="Q73" s="100">
        <v>1.5009999999999999</v>
      </c>
      <c r="R73" s="100">
        <v>1.6240000000000001</v>
      </c>
      <c r="S73" s="100">
        <v>1.778</v>
      </c>
      <c r="T73" s="100">
        <v>1.9770000000000001</v>
      </c>
      <c r="U73" s="100">
        <v>2.234</v>
      </c>
      <c r="V73" s="100">
        <v>2.57</v>
      </c>
      <c r="W73" s="100">
        <v>3.0150000000000001</v>
      </c>
      <c r="X73" s="100">
        <v>3.6150000000000002</v>
      </c>
      <c r="Z73"/>
      <c r="AE73" s="100"/>
    </row>
    <row r="74" spans="2:31">
      <c r="B74" s="128" t="s">
        <v>21</v>
      </c>
      <c r="D74"/>
      <c r="I74" s="100">
        <v>1.139</v>
      </c>
      <c r="J74" s="100">
        <v>1.1519999999999999</v>
      </c>
      <c r="K74" s="100">
        <v>1.1719999999999999</v>
      </c>
      <c r="L74" s="100">
        <v>1.198</v>
      </c>
      <c r="M74" s="100">
        <v>1.234</v>
      </c>
      <c r="N74" s="100">
        <v>1.2789999999999999</v>
      </c>
      <c r="O74" s="100">
        <v>1.3380000000000001</v>
      </c>
      <c r="P74" s="100">
        <v>1.413</v>
      </c>
      <c r="Q74" s="100">
        <v>1.508</v>
      </c>
      <c r="R74" s="100">
        <v>1.63</v>
      </c>
      <c r="S74" s="100">
        <v>1.7829999999999999</v>
      </c>
      <c r="T74" s="100">
        <v>1.98</v>
      </c>
      <c r="U74" s="100">
        <v>2.234</v>
      </c>
      <c r="V74" s="100">
        <v>2.5670000000000002</v>
      </c>
      <c r="W74" s="100">
        <v>3.0059999999999998</v>
      </c>
      <c r="X74" s="100">
        <v>3.597</v>
      </c>
      <c r="Z74"/>
      <c r="AE74" s="100"/>
    </row>
    <row r="75" spans="2:31">
      <c r="B75" s="128" t="s">
        <v>19</v>
      </c>
      <c r="D75"/>
      <c r="I75" s="100">
        <v>1.117</v>
      </c>
      <c r="J75" s="100">
        <v>1.1299999999999999</v>
      </c>
      <c r="K75" s="100">
        <v>1.151</v>
      </c>
      <c r="L75" s="100">
        <v>1.18</v>
      </c>
      <c r="M75" s="100">
        <v>1.2210000000000001</v>
      </c>
      <c r="N75" s="100">
        <v>1.272</v>
      </c>
      <c r="O75" s="100">
        <v>1.341</v>
      </c>
      <c r="P75" s="100">
        <v>1.4319999999999999</v>
      </c>
      <c r="Q75" s="100">
        <v>1.5489999999999999</v>
      </c>
      <c r="R75" s="100">
        <v>1.702</v>
      </c>
      <c r="S75" s="100">
        <v>1.901</v>
      </c>
      <c r="T75" s="100">
        <v>2.1640000000000001</v>
      </c>
      <c r="U75" s="100">
        <v>2.5169999999999999</v>
      </c>
      <c r="V75" s="100">
        <v>2.9969999999999999</v>
      </c>
      <c r="W75" s="100">
        <v>3.665</v>
      </c>
      <c r="X75" s="100">
        <v>4.6180000000000003</v>
      </c>
      <c r="Z75"/>
      <c r="AE75" s="100"/>
    </row>
    <row r="76" spans="2:31">
      <c r="D76"/>
    </row>
  </sheetData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28</vt:i4>
      </vt:variant>
    </vt:vector>
  </HeadingPairs>
  <TitlesOfParts>
    <vt:vector size="32" baseType="lpstr">
      <vt:lpstr>Eq 1</vt:lpstr>
      <vt:lpstr>Eq 2</vt:lpstr>
      <vt:lpstr>Table</vt:lpstr>
      <vt:lpstr>Coefficients</vt:lpstr>
      <vt:lpstr>_01</vt:lpstr>
      <vt:lpstr>_02</vt:lpstr>
      <vt:lpstr>_04</vt:lpstr>
      <vt:lpstr>_11</vt:lpstr>
      <vt:lpstr>_12</vt:lpstr>
      <vt:lpstr>_21</vt:lpstr>
      <vt:lpstr>_22</vt:lpstr>
      <vt:lpstr>_23</vt:lpstr>
      <vt:lpstr>_31</vt:lpstr>
      <vt:lpstr>_32</vt:lpstr>
      <vt:lpstr>_40</vt:lpstr>
      <vt:lpstr>_41</vt:lpstr>
      <vt:lpstr>_51</vt:lpstr>
      <vt:lpstr>_52</vt:lpstr>
      <vt:lpstr>_53</vt:lpstr>
      <vt:lpstr>_54</vt:lpstr>
      <vt:lpstr>_59</vt:lpstr>
      <vt:lpstr>_61</vt:lpstr>
      <vt:lpstr>_62</vt:lpstr>
      <vt:lpstr>_71</vt:lpstr>
      <vt:lpstr>_72</vt:lpstr>
      <vt:lpstr>_81</vt:lpstr>
      <vt:lpstr>_82</vt:lpstr>
      <vt:lpstr>_83</vt:lpstr>
      <vt:lpstr>_90</vt:lpstr>
      <vt:lpstr>_91</vt:lpstr>
      <vt:lpstr>_97</vt:lpstr>
      <vt:lpstr>_98</vt:lpstr>
    </vt:vector>
  </TitlesOfParts>
  <Company>Club Nautique de Morzine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Interclub des Maitres</dc:title>
  <dc:subject>Calcul des points des équipes</dc:subject>
  <dc:creator>Michel GUILLEMIN</dc:creator>
  <cp:lastModifiedBy>Caroline</cp:lastModifiedBy>
  <cp:lastPrinted>2007-12-14T18:10:34Z</cp:lastPrinted>
  <dcterms:created xsi:type="dcterms:W3CDTF">2001-05-13T15:23:33Z</dcterms:created>
  <dcterms:modified xsi:type="dcterms:W3CDTF">2015-11-04T14:31:05Z</dcterms:modified>
</cp:coreProperties>
</file>